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74" documentId="8_{75E04DAB-321A-45FD-9974-8AC1AC3E7A49}" xr6:coauthVersionLast="47" xr6:coauthVersionMax="47" xr10:uidLastSave="{2FB80916-1146-48FD-90A9-50BF0CD050A7}"/>
  <bookViews>
    <workbookView xWindow="-120" yWindow="-120" windowWidth="29040" windowHeight="15840" tabRatio="80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Material 1" sheetId="8" r:id="rId5"/>
    <sheet name="Material 2" sheetId="9" r:id="rId6"/>
    <sheet name="Material 3" sheetId="10" r:id="rId7"/>
    <sheet name="Material 4" sheetId="38" r:id="rId8"/>
    <sheet name="Material 5" sheetId="39" r:id="rId9"/>
    <sheet name="BOM1" sheetId="34" r:id="rId10"/>
    <sheet name="BOM2" sheetId="42" r:id="rId11"/>
    <sheet name="BOM3" sheetId="43" r:id="rId12"/>
    <sheet name="BOM4" sheetId="44" r:id="rId13"/>
    <sheet name="BOM5" sheetId="45" r:id="rId14"/>
    <sheet name="Total" sheetId="13" r:id="rId15"/>
    <sheet name="Cust Summary" sheetId="35" r:id="rId16"/>
    <sheet name="Subcont" sheetId="11" r:id="rId17"/>
    <sheet name="SubcontBOM" sheetId="47" r:id="rId18"/>
    <sheet name="Freight 1" sheetId="30" r:id="rId19"/>
    <sheet name="Freight 2" sheetId="31" r:id="rId20"/>
    <sheet name="Freight 3" sheetId="32" r:id="rId21"/>
    <sheet name="Freight 4" sheetId="41" r:id="rId22"/>
    <sheet name="Freight 5" sheetId="40" r:id="rId23"/>
    <sheet name="Summary" sheetId="46" r:id="rId24"/>
    <sheet name="EBM Rate SHEET" sheetId="29" r:id="rId25"/>
    <sheet name="Sub. Freight" sheetId="33" r:id="rId26"/>
    <sheet name="Job Info" sheetId="14" r:id="rId27"/>
    <sheet name="Tax " sheetId="37" r:id="rId28"/>
  </sheets>
  <definedNames>
    <definedName name="_xlnm.Print_Area" localSheetId="9">'BOM1'!$A$1:$I$56</definedName>
    <definedName name="_xlnm.Print_Area" localSheetId="10">'BOM2'!$A$1:$H$55</definedName>
    <definedName name="_xlnm.Print_Area" localSheetId="11">'BOM3'!$A$1:$H$55</definedName>
    <definedName name="_xlnm.Print_Area" localSheetId="12">'BOM4'!$A$1:$H$55</definedName>
    <definedName name="_xlnm.Print_Area" localSheetId="13">'BOM5'!$A$1:$H$55</definedName>
    <definedName name="_xlnm.Print_Area" localSheetId="18">'Freight 1'!$A$1:$O$59</definedName>
    <definedName name="_xlnm.Print_Area" localSheetId="19">'Freight 2'!$A$1:$O$59</definedName>
    <definedName name="_xlnm.Print_Area" localSheetId="20">'Freight 3'!$A$1:$O$59</definedName>
    <definedName name="_xlnm.Print_Area" localSheetId="21">'Freight 4'!$A$1:$O$59</definedName>
    <definedName name="_xlnm.Print_Area" localSheetId="22">'Freight 5'!$A$1:$O$59</definedName>
    <definedName name="_xlnm.Print_Area" localSheetId="26">'Job Info'!$A$1:$AD$50</definedName>
    <definedName name="_xlnm.Print_Area" localSheetId="0">'Labor 1'!$A$1:$AA$126</definedName>
    <definedName name="_xlnm.Print_Area" localSheetId="1">'Labor 2'!$A$1:$AB$126</definedName>
    <definedName name="_xlnm.Print_Area" localSheetId="2">'Labor 3'!$A$1:$AB$126</definedName>
    <definedName name="_xlnm.Print_Area" localSheetId="25">'Sub. Freight'!$A$1:$M$55</definedName>
    <definedName name="_xlnm.Print_Area" localSheetId="14">Total!$A$1:$E$49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6" i="28" l="1"/>
  <c r="Z25" i="28"/>
  <c r="V24" i="28"/>
  <c r="Z21" i="28"/>
  <c r="F65" i="28"/>
  <c r="F64" i="28"/>
  <c r="Z26" i="27"/>
  <c r="Z25" i="27"/>
  <c r="V24" i="27"/>
  <c r="Z21" i="27"/>
  <c r="F65" i="27"/>
  <c r="F64" i="27"/>
  <c r="AA26" i="1" l="1"/>
  <c r="AA25" i="1"/>
  <c r="V24" i="1"/>
  <c r="Z21" i="1"/>
  <c r="F65" i="1"/>
  <c r="F64" i="1"/>
  <c r="Z35" i="28"/>
  <c r="Z34" i="28"/>
  <c r="Z33" i="28"/>
  <c r="W41" i="28"/>
  <c r="V41" i="28"/>
  <c r="Z33" i="27"/>
  <c r="Z34" i="27"/>
  <c r="Z36" i="27" s="1"/>
  <c r="Z35" i="27"/>
  <c r="W41" i="27"/>
  <c r="V41" i="27"/>
  <c r="AA34" i="1"/>
  <c r="AA35" i="1"/>
  <c r="AA33" i="1"/>
  <c r="W36" i="1"/>
  <c r="Z36" i="28" l="1"/>
  <c r="AA36" i="1"/>
  <c r="W41" i="1" l="1"/>
  <c r="W72" i="1" s="1"/>
  <c r="V41" i="1"/>
  <c r="K53" i="10"/>
  <c r="C10" i="47" l="1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K4" i="40" l="1"/>
  <c r="K4" i="41"/>
  <c r="K4" i="32"/>
  <c r="K4" i="31"/>
  <c r="K4" i="30"/>
  <c r="X23" i="28"/>
  <c r="W23" i="28"/>
  <c r="V23" i="28"/>
  <c r="X23" i="27" l="1"/>
  <c r="W23" i="27"/>
  <c r="V23" i="27"/>
  <c r="X23" i="1"/>
  <c r="W23" i="1"/>
  <c r="V23" i="1"/>
  <c r="N10" i="40" l="1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9" i="40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9" i="41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9" i="32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9" i="31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9" i="30"/>
  <c r="A522" i="46" l="1"/>
  <c r="A523" i="46"/>
  <c r="A524" i="46"/>
  <c r="A525" i="46"/>
  <c r="A526" i="46"/>
  <c r="A527" i="46"/>
  <c r="A528" i="46"/>
  <c r="A529" i="46"/>
  <c r="A530" i="46"/>
  <c r="A531" i="46"/>
  <c r="A532" i="46"/>
  <c r="A533" i="46"/>
  <c r="A534" i="46"/>
  <c r="A535" i="46"/>
  <c r="A536" i="46"/>
  <c r="A537" i="46"/>
  <c r="A538" i="46"/>
  <c r="A539" i="46"/>
  <c r="A540" i="46"/>
  <c r="A541" i="46"/>
  <c r="A542" i="46"/>
  <c r="A543" i="46"/>
  <c r="A544" i="46"/>
  <c r="A545" i="46"/>
  <c r="A546" i="46"/>
  <c r="A547" i="46"/>
  <c r="A548" i="46"/>
  <c r="A549" i="46"/>
  <c r="A550" i="46"/>
  <c r="A551" i="46"/>
  <c r="A552" i="46"/>
  <c r="A553" i="46"/>
  <c r="A554" i="46"/>
  <c r="A555" i="46"/>
  <c r="A556" i="46"/>
  <c r="A557" i="46"/>
  <c r="A558" i="46"/>
  <c r="A559" i="46"/>
  <c r="A560" i="46"/>
  <c r="A561" i="46"/>
  <c r="A562" i="46"/>
  <c r="A563" i="46"/>
  <c r="A564" i="46"/>
  <c r="A565" i="46"/>
  <c r="A521" i="46"/>
  <c r="A477" i="46"/>
  <c r="A478" i="46"/>
  <c r="A479" i="46"/>
  <c r="A480" i="46"/>
  <c r="A481" i="46"/>
  <c r="A482" i="46"/>
  <c r="A483" i="46"/>
  <c r="A484" i="46"/>
  <c r="A485" i="46"/>
  <c r="A486" i="46"/>
  <c r="A487" i="46"/>
  <c r="A488" i="46"/>
  <c r="A489" i="46"/>
  <c r="A490" i="46"/>
  <c r="A491" i="46"/>
  <c r="A492" i="46"/>
  <c r="A493" i="46"/>
  <c r="A494" i="46"/>
  <c r="A495" i="46"/>
  <c r="A496" i="46"/>
  <c r="A497" i="46"/>
  <c r="A498" i="46"/>
  <c r="A499" i="46"/>
  <c r="A500" i="46"/>
  <c r="A501" i="46"/>
  <c r="A502" i="46"/>
  <c r="A503" i="46"/>
  <c r="A504" i="46"/>
  <c r="A505" i="46"/>
  <c r="A506" i="46"/>
  <c r="A507" i="46"/>
  <c r="A508" i="46"/>
  <c r="A509" i="46"/>
  <c r="A510" i="46"/>
  <c r="A511" i="46"/>
  <c r="A512" i="46"/>
  <c r="A513" i="46"/>
  <c r="A514" i="46"/>
  <c r="A515" i="46"/>
  <c r="A516" i="46"/>
  <c r="A517" i="46"/>
  <c r="A518" i="46"/>
  <c r="A519" i="46"/>
  <c r="A520" i="46"/>
  <c r="A476" i="46"/>
  <c r="A473" i="46"/>
  <c r="A474" i="46"/>
  <c r="A475" i="46"/>
  <c r="A432" i="46"/>
  <c r="A433" i="46"/>
  <c r="A434" i="46"/>
  <c r="A435" i="46"/>
  <c r="A436" i="46"/>
  <c r="A437" i="46"/>
  <c r="A438" i="46"/>
  <c r="A439" i="46"/>
  <c r="A440" i="46"/>
  <c r="A441" i="46"/>
  <c r="A442" i="46"/>
  <c r="A443" i="46"/>
  <c r="A444" i="46"/>
  <c r="A445" i="46"/>
  <c r="A446" i="46"/>
  <c r="A447" i="46"/>
  <c r="A448" i="46"/>
  <c r="A449" i="46"/>
  <c r="A450" i="46"/>
  <c r="A451" i="46"/>
  <c r="A452" i="46"/>
  <c r="A453" i="46"/>
  <c r="A454" i="46"/>
  <c r="A455" i="46"/>
  <c r="A456" i="46"/>
  <c r="A457" i="46"/>
  <c r="A458" i="46"/>
  <c r="A459" i="46"/>
  <c r="A460" i="46"/>
  <c r="A461" i="46"/>
  <c r="A462" i="46"/>
  <c r="A463" i="46"/>
  <c r="A464" i="46"/>
  <c r="A465" i="46"/>
  <c r="A466" i="46"/>
  <c r="A467" i="46"/>
  <c r="A468" i="46"/>
  <c r="A469" i="46"/>
  <c r="A470" i="46"/>
  <c r="A471" i="46"/>
  <c r="A472" i="46"/>
  <c r="A431" i="46"/>
  <c r="A428" i="46"/>
  <c r="A429" i="46"/>
  <c r="A430" i="46"/>
  <c r="A423" i="46"/>
  <c r="A424" i="46"/>
  <c r="A425" i="46"/>
  <c r="A426" i="46"/>
  <c r="A427" i="46"/>
  <c r="A387" i="46"/>
  <c r="A388" i="46"/>
  <c r="A389" i="46"/>
  <c r="A390" i="46"/>
  <c r="A391" i="46"/>
  <c r="A392" i="46"/>
  <c r="A393" i="46"/>
  <c r="A394" i="46"/>
  <c r="A395" i="46"/>
  <c r="A396" i="46"/>
  <c r="A397" i="46"/>
  <c r="A398" i="46"/>
  <c r="A399" i="46"/>
  <c r="A400" i="46"/>
  <c r="A401" i="46"/>
  <c r="A402" i="46"/>
  <c r="A403" i="46"/>
  <c r="A404" i="46"/>
  <c r="A405" i="46"/>
  <c r="A406" i="46"/>
  <c r="A407" i="46"/>
  <c r="A408" i="46"/>
  <c r="A409" i="46"/>
  <c r="A410" i="46"/>
  <c r="A411" i="46"/>
  <c r="A412" i="46"/>
  <c r="A413" i="46"/>
  <c r="A414" i="46"/>
  <c r="A415" i="46"/>
  <c r="A416" i="46"/>
  <c r="A417" i="46"/>
  <c r="A418" i="46"/>
  <c r="A419" i="46"/>
  <c r="A420" i="46"/>
  <c r="A421" i="46"/>
  <c r="A422" i="46"/>
  <c r="A386" i="46"/>
  <c r="A382" i="46"/>
  <c r="A383" i="46"/>
  <c r="A384" i="46"/>
  <c r="A385" i="46"/>
  <c r="A342" i="46"/>
  <c r="A343" i="46"/>
  <c r="A344" i="46"/>
  <c r="A345" i="46"/>
  <c r="A346" i="46"/>
  <c r="A347" i="46"/>
  <c r="A348" i="46"/>
  <c r="A349" i="46"/>
  <c r="A350" i="46"/>
  <c r="A351" i="46"/>
  <c r="A352" i="46"/>
  <c r="A353" i="46"/>
  <c r="A354" i="46"/>
  <c r="A355" i="46"/>
  <c r="A356" i="46"/>
  <c r="A357" i="46"/>
  <c r="A358" i="46"/>
  <c r="A359" i="46"/>
  <c r="A360" i="46"/>
  <c r="A361" i="46"/>
  <c r="A362" i="46"/>
  <c r="A363" i="46"/>
  <c r="A364" i="46"/>
  <c r="A365" i="46"/>
  <c r="A366" i="46"/>
  <c r="A367" i="46"/>
  <c r="A368" i="46"/>
  <c r="A369" i="46"/>
  <c r="A370" i="46"/>
  <c r="A371" i="46"/>
  <c r="A372" i="46"/>
  <c r="A373" i="46"/>
  <c r="A374" i="46"/>
  <c r="A375" i="46"/>
  <c r="A376" i="46"/>
  <c r="A377" i="46"/>
  <c r="A378" i="46"/>
  <c r="A379" i="46"/>
  <c r="A380" i="46"/>
  <c r="A381" i="46"/>
  <c r="A341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338" i="46"/>
  <c r="B339" i="46"/>
  <c r="B340" i="46"/>
  <c r="B296" i="46"/>
  <c r="A339" i="46"/>
  <c r="A340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338" i="46"/>
  <c r="A296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93" i="46"/>
  <c r="B294" i="46"/>
  <c r="B295" i="46"/>
  <c r="B251" i="46"/>
  <c r="A293" i="46"/>
  <c r="A294" i="46"/>
  <c r="A295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51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48" i="46"/>
  <c r="B249" i="46"/>
  <c r="B250" i="46"/>
  <c r="B206" i="46"/>
  <c r="A250" i="46"/>
  <c r="A247" i="46"/>
  <c r="A248" i="46"/>
  <c r="A249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6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203" i="46"/>
  <c r="B204" i="46"/>
  <c r="B205" i="46"/>
  <c r="B161" i="46"/>
  <c r="A204" i="46"/>
  <c r="A205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161" i="46"/>
  <c r="B117" i="46" l="1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58" i="46"/>
  <c r="B159" i="46"/>
  <c r="B160" i="46"/>
  <c r="B116" i="46"/>
  <c r="A154" i="46"/>
  <c r="A155" i="46"/>
  <c r="A156" i="46"/>
  <c r="A157" i="46"/>
  <c r="A158" i="46"/>
  <c r="A159" i="46"/>
  <c r="A160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16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113" i="46"/>
  <c r="B114" i="46"/>
  <c r="B115" i="46"/>
  <c r="B78" i="46"/>
  <c r="A109" i="46"/>
  <c r="A110" i="46"/>
  <c r="A111" i="46"/>
  <c r="A112" i="46"/>
  <c r="A113" i="46"/>
  <c r="A114" i="46"/>
  <c r="A115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78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76" i="46"/>
  <c r="B77" i="46"/>
  <c r="B40" i="46"/>
  <c r="A74" i="46"/>
  <c r="A75" i="46"/>
  <c r="A76" i="46"/>
  <c r="A77" i="46"/>
  <c r="A71" i="46"/>
  <c r="A72" i="46"/>
  <c r="A73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40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" i="46"/>
  <c r="A36" i="46"/>
  <c r="A37" i="46"/>
  <c r="A38" i="46"/>
  <c r="A39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2" i="46"/>
  <c r="A145" i="36" l="1"/>
  <c r="A146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09" i="36"/>
  <c r="AA21" i="27"/>
  <c r="AA20" i="28"/>
  <c r="AA19" i="28"/>
  <c r="X65" i="28"/>
  <c r="X66" i="28"/>
  <c r="W65" i="28"/>
  <c r="W66" i="28"/>
  <c r="V65" i="28"/>
  <c r="V66" i="28"/>
  <c r="V31" i="28"/>
  <c r="W31" i="28"/>
  <c r="A92" i="36"/>
  <c r="A93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6" i="36"/>
  <c r="X66" i="27"/>
  <c r="X65" i="27"/>
  <c r="W65" i="27"/>
  <c r="W66" i="27"/>
  <c r="V65" i="27"/>
  <c r="V66" i="27"/>
  <c r="W31" i="27"/>
  <c r="V31" i="27"/>
  <c r="A45" i="36" l="1"/>
  <c r="A46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9" i="36"/>
  <c r="X65" i="1" l="1"/>
  <c r="X66" i="1"/>
  <c r="W65" i="1"/>
  <c r="W66" i="1"/>
  <c r="V65" i="1" l="1"/>
  <c r="V66" i="1"/>
  <c r="W31" i="1" l="1"/>
  <c r="V31" i="1"/>
  <c r="G15" i="13" l="1"/>
  <c r="G24" i="13"/>
  <c r="G36" i="13"/>
  <c r="W18" i="1" l="1"/>
  <c r="W37" i="28"/>
  <c r="W38" i="28"/>
  <c r="W39" i="28"/>
  <c r="W40" i="28"/>
  <c r="W37" i="27"/>
  <c r="W38" i="27"/>
  <c r="W39" i="27"/>
  <c r="W40" i="27"/>
  <c r="W37" i="1"/>
  <c r="W38" i="1"/>
  <c r="W39" i="1"/>
  <c r="W40" i="1"/>
  <c r="AA20" i="1"/>
  <c r="AA19" i="1"/>
  <c r="W16" i="1"/>
  <c r="H57" i="40" l="1"/>
  <c r="H57" i="41"/>
  <c r="G57" i="32"/>
  <c r="G57" i="31"/>
  <c r="G57" i="30"/>
  <c r="G57" i="33"/>
  <c r="B40" i="35"/>
  <c r="G9" i="8"/>
  <c r="G10" i="8"/>
  <c r="I10" i="8" s="1"/>
  <c r="D117" i="46" s="1"/>
  <c r="G11" i="8"/>
  <c r="G12" i="8"/>
  <c r="I12" i="8" s="1"/>
  <c r="D119" i="46" s="1"/>
  <c r="G13" i="8"/>
  <c r="I13" i="8" s="1"/>
  <c r="D120" i="46" s="1"/>
  <c r="G14" i="8"/>
  <c r="I14" i="8" s="1"/>
  <c r="D121" i="46" s="1"/>
  <c r="G15" i="8"/>
  <c r="I15" i="8" s="1"/>
  <c r="D122" i="46" s="1"/>
  <c r="G16" i="8"/>
  <c r="I16" i="8" s="1"/>
  <c r="D123" i="46" s="1"/>
  <c r="G17" i="8"/>
  <c r="I17" i="8" s="1"/>
  <c r="D124" i="46" s="1"/>
  <c r="G18" i="8"/>
  <c r="I18" i="8" s="1"/>
  <c r="D125" i="46" s="1"/>
  <c r="G19" i="8"/>
  <c r="I19" i="8" s="1"/>
  <c r="D126" i="46" s="1"/>
  <c r="G20" i="8"/>
  <c r="I20" i="8" s="1"/>
  <c r="D127" i="46" s="1"/>
  <c r="G21" i="8"/>
  <c r="I21" i="8" s="1"/>
  <c r="D128" i="46" s="1"/>
  <c r="G22" i="8"/>
  <c r="I22" i="8" s="1"/>
  <c r="D129" i="46" s="1"/>
  <c r="G23" i="8"/>
  <c r="I23" i="8" s="1"/>
  <c r="D130" i="46" s="1"/>
  <c r="G24" i="8"/>
  <c r="I24" i="8" s="1"/>
  <c r="D131" i="46" s="1"/>
  <c r="G25" i="8"/>
  <c r="I25" i="8" s="1"/>
  <c r="D132" i="46" s="1"/>
  <c r="G26" i="8"/>
  <c r="I26" i="8" s="1"/>
  <c r="D133" i="46" s="1"/>
  <c r="G27" i="8"/>
  <c r="I27" i="8" s="1"/>
  <c r="D134" i="46" s="1"/>
  <c r="G28" i="8"/>
  <c r="I28" i="8" s="1"/>
  <c r="D135" i="46" s="1"/>
  <c r="G29" i="8"/>
  <c r="I29" i="8" s="1"/>
  <c r="D136" i="46" s="1"/>
  <c r="G30" i="8"/>
  <c r="I30" i="8" s="1"/>
  <c r="D137" i="46" s="1"/>
  <c r="G31" i="8"/>
  <c r="I31" i="8" s="1"/>
  <c r="D138" i="46" s="1"/>
  <c r="G32" i="8"/>
  <c r="I32" i="8" s="1"/>
  <c r="D139" i="46" s="1"/>
  <c r="G33" i="8"/>
  <c r="I33" i="8" s="1"/>
  <c r="D140" i="46" s="1"/>
  <c r="G34" i="8"/>
  <c r="I34" i="8" s="1"/>
  <c r="D141" i="46" s="1"/>
  <c r="G35" i="8"/>
  <c r="I35" i="8" s="1"/>
  <c r="D142" i="46" s="1"/>
  <c r="G36" i="8"/>
  <c r="I36" i="8" s="1"/>
  <c r="D143" i="46" s="1"/>
  <c r="G37" i="8"/>
  <c r="I37" i="8" s="1"/>
  <c r="D144" i="46" s="1"/>
  <c r="G38" i="8"/>
  <c r="I38" i="8" s="1"/>
  <c r="D145" i="46" s="1"/>
  <c r="G39" i="8"/>
  <c r="I39" i="8" s="1"/>
  <c r="D146" i="46" s="1"/>
  <c r="G40" i="8"/>
  <c r="I40" i="8" s="1"/>
  <c r="D147" i="46" s="1"/>
  <c r="G41" i="8"/>
  <c r="I41" i="8" s="1"/>
  <c r="D148" i="46" s="1"/>
  <c r="G42" i="8"/>
  <c r="I42" i="8" s="1"/>
  <c r="D149" i="46" s="1"/>
  <c r="G43" i="8"/>
  <c r="I43" i="8" s="1"/>
  <c r="D150" i="46" s="1"/>
  <c r="G44" i="8"/>
  <c r="I44" i="8" s="1"/>
  <c r="D151" i="46" s="1"/>
  <c r="G45" i="8"/>
  <c r="I45" i="8" s="1"/>
  <c r="D152" i="46" s="1"/>
  <c r="G46" i="8"/>
  <c r="I46" i="8" s="1"/>
  <c r="D153" i="46" s="1"/>
  <c r="G47" i="8"/>
  <c r="I47" i="8" s="1"/>
  <c r="D154" i="46" s="1"/>
  <c r="G48" i="8"/>
  <c r="I48" i="8" s="1"/>
  <c r="D155" i="46" s="1"/>
  <c r="G49" i="8"/>
  <c r="I49" i="8" s="1"/>
  <c r="D156" i="46" s="1"/>
  <c r="G50" i="8"/>
  <c r="I50" i="8" s="1"/>
  <c r="D157" i="46" s="1"/>
  <c r="G51" i="8"/>
  <c r="I51" i="8" s="1"/>
  <c r="D158" i="46" s="1"/>
  <c r="G52" i="8"/>
  <c r="I52" i="8" s="1"/>
  <c r="D159" i="46" s="1"/>
  <c r="G53" i="8"/>
  <c r="K9" i="30"/>
  <c r="K10" i="30"/>
  <c r="K11" i="30"/>
  <c r="O11" i="30" s="1"/>
  <c r="E343" i="46" s="1"/>
  <c r="K12" i="30"/>
  <c r="K13" i="30"/>
  <c r="K14" i="30"/>
  <c r="K15" i="30"/>
  <c r="O15" i="30" s="1"/>
  <c r="E347" i="46" s="1"/>
  <c r="K16" i="30"/>
  <c r="O16" i="30" s="1"/>
  <c r="E348" i="46" s="1"/>
  <c r="K17" i="30"/>
  <c r="O17" i="30" s="1"/>
  <c r="E349" i="46" s="1"/>
  <c r="K18" i="30"/>
  <c r="O18" i="30" s="1"/>
  <c r="E350" i="46" s="1"/>
  <c r="K19" i="30"/>
  <c r="O19" i="30" s="1"/>
  <c r="E351" i="46" s="1"/>
  <c r="K20" i="30"/>
  <c r="K21" i="30"/>
  <c r="K22" i="30"/>
  <c r="O22" i="30" s="1"/>
  <c r="E354" i="46" s="1"/>
  <c r="K23" i="30"/>
  <c r="O23" i="30" s="1"/>
  <c r="E355" i="46" s="1"/>
  <c r="K24" i="30"/>
  <c r="O24" i="30" s="1"/>
  <c r="E356" i="46" s="1"/>
  <c r="K25" i="30"/>
  <c r="O25" i="30" s="1"/>
  <c r="E357" i="46" s="1"/>
  <c r="K26" i="30"/>
  <c r="O26" i="30" s="1"/>
  <c r="E358" i="46" s="1"/>
  <c r="K27" i="30"/>
  <c r="O27" i="30" s="1"/>
  <c r="E359" i="46" s="1"/>
  <c r="K28" i="30"/>
  <c r="O28" i="30" s="1"/>
  <c r="E360" i="46" s="1"/>
  <c r="K29" i="30"/>
  <c r="K30" i="30"/>
  <c r="O30" i="30" s="1"/>
  <c r="E362" i="46" s="1"/>
  <c r="K31" i="30"/>
  <c r="O31" i="30" s="1"/>
  <c r="E363" i="46" s="1"/>
  <c r="K32" i="30"/>
  <c r="O32" i="30" s="1"/>
  <c r="E364" i="46" s="1"/>
  <c r="K33" i="30"/>
  <c r="K34" i="30"/>
  <c r="O34" i="30" s="1"/>
  <c r="E366" i="46" s="1"/>
  <c r="K35" i="30"/>
  <c r="O35" i="30" s="1"/>
  <c r="E367" i="46" s="1"/>
  <c r="K36" i="30"/>
  <c r="O36" i="30" s="1"/>
  <c r="E368" i="46" s="1"/>
  <c r="K37" i="30"/>
  <c r="O37" i="30" s="1"/>
  <c r="E369" i="46" s="1"/>
  <c r="K38" i="30"/>
  <c r="O38" i="30" s="1"/>
  <c r="E370" i="46" s="1"/>
  <c r="K39" i="30"/>
  <c r="O39" i="30" s="1"/>
  <c r="E371" i="46" s="1"/>
  <c r="K40" i="30"/>
  <c r="K41" i="30"/>
  <c r="K42" i="30"/>
  <c r="K43" i="30"/>
  <c r="O43" i="30" s="1"/>
  <c r="E375" i="46" s="1"/>
  <c r="K44" i="30"/>
  <c r="O44" i="30" s="1"/>
  <c r="E376" i="46" s="1"/>
  <c r="K45" i="30"/>
  <c r="K46" i="30"/>
  <c r="O46" i="30" s="1"/>
  <c r="E378" i="46" s="1"/>
  <c r="K47" i="30"/>
  <c r="O47" i="30" s="1"/>
  <c r="E379" i="46" s="1"/>
  <c r="K48" i="30"/>
  <c r="O48" i="30" s="1"/>
  <c r="E380" i="46" s="1"/>
  <c r="K49" i="30"/>
  <c r="O49" i="30" s="1"/>
  <c r="E381" i="46" s="1"/>
  <c r="K50" i="30"/>
  <c r="O50" i="30" s="1"/>
  <c r="E382" i="46" s="1"/>
  <c r="K51" i="30"/>
  <c r="O51" i="30" s="1"/>
  <c r="E383" i="46" s="1"/>
  <c r="K52" i="30"/>
  <c r="O52" i="30" s="1"/>
  <c r="E384" i="46" s="1"/>
  <c r="K53" i="30"/>
  <c r="K9" i="31"/>
  <c r="O9" i="31" s="1"/>
  <c r="E386" i="46" s="1"/>
  <c r="K9" i="32"/>
  <c r="O9" i="32" s="1"/>
  <c r="E431" i="46" s="1"/>
  <c r="K9" i="41"/>
  <c r="K9" i="40"/>
  <c r="K9" i="33"/>
  <c r="B35" i="35"/>
  <c r="B23" i="35"/>
  <c r="B14" i="35"/>
  <c r="E6" i="35"/>
  <c r="B6" i="35"/>
  <c r="E4" i="35"/>
  <c r="B4" i="35"/>
  <c r="O9" i="30"/>
  <c r="E341" i="46" s="1"/>
  <c r="O10" i="30"/>
  <c r="E342" i="46" s="1"/>
  <c r="O12" i="30"/>
  <c r="E344" i="46" s="1"/>
  <c r="O13" i="30"/>
  <c r="E345" i="46" s="1"/>
  <c r="O14" i="30"/>
  <c r="E346" i="46" s="1"/>
  <c r="O20" i="30"/>
  <c r="E352" i="46" s="1"/>
  <c r="O21" i="30"/>
  <c r="E353" i="46" s="1"/>
  <c r="O29" i="30"/>
  <c r="E361" i="46" s="1"/>
  <c r="O33" i="30"/>
  <c r="E365" i="46" s="1"/>
  <c r="O40" i="30"/>
  <c r="E372" i="46" s="1"/>
  <c r="O41" i="30"/>
  <c r="E373" i="46" s="1"/>
  <c r="O42" i="30"/>
  <c r="E374" i="46" s="1"/>
  <c r="O45" i="30"/>
  <c r="E377" i="46" s="1"/>
  <c r="O53" i="30"/>
  <c r="E385" i="46" s="1"/>
  <c r="O9" i="41"/>
  <c r="O9" i="40"/>
  <c r="O9" i="33"/>
  <c r="V45" i="1"/>
  <c r="K9" i="8"/>
  <c r="O9" i="8" s="1"/>
  <c r="E116" i="46" s="1"/>
  <c r="V11" i="1"/>
  <c r="A9" i="34"/>
  <c r="M9" i="8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B53" i="34"/>
  <c r="D53" i="34"/>
  <c r="K10" i="33"/>
  <c r="O10" i="33" s="1"/>
  <c r="K11" i="33"/>
  <c r="O11" i="33" s="1"/>
  <c r="K12" i="33"/>
  <c r="O12" i="33" s="1"/>
  <c r="K13" i="33"/>
  <c r="O13" i="33" s="1"/>
  <c r="K14" i="33"/>
  <c r="O14" i="33" s="1"/>
  <c r="K15" i="33"/>
  <c r="O15" i="33" s="1"/>
  <c r="K16" i="33"/>
  <c r="O16" i="33" s="1"/>
  <c r="K17" i="33"/>
  <c r="K18" i="33"/>
  <c r="O18" i="33" s="1"/>
  <c r="K19" i="33"/>
  <c r="O19" i="33" s="1"/>
  <c r="K20" i="33"/>
  <c r="O20" i="33" s="1"/>
  <c r="K21" i="33"/>
  <c r="O21" i="33" s="1"/>
  <c r="K22" i="33"/>
  <c r="O22" i="33" s="1"/>
  <c r="K23" i="33"/>
  <c r="O23" i="33" s="1"/>
  <c r="K24" i="33"/>
  <c r="O24" i="33" s="1"/>
  <c r="K25" i="33"/>
  <c r="K26" i="33"/>
  <c r="O26" i="33" s="1"/>
  <c r="K27" i="33"/>
  <c r="O27" i="33" s="1"/>
  <c r="K28" i="33"/>
  <c r="O28" i="33" s="1"/>
  <c r="K29" i="33"/>
  <c r="O29" i="33" s="1"/>
  <c r="K30" i="33"/>
  <c r="O30" i="33" s="1"/>
  <c r="K31" i="33"/>
  <c r="O31" i="33" s="1"/>
  <c r="K32" i="33"/>
  <c r="O32" i="33" s="1"/>
  <c r="K33" i="33"/>
  <c r="K34" i="33"/>
  <c r="O34" i="33" s="1"/>
  <c r="K35" i="33"/>
  <c r="O35" i="33" s="1"/>
  <c r="K36" i="33"/>
  <c r="O36" i="33" s="1"/>
  <c r="K37" i="33"/>
  <c r="O37" i="33" s="1"/>
  <c r="K38" i="33"/>
  <c r="O38" i="33" s="1"/>
  <c r="K39" i="33"/>
  <c r="O39" i="33" s="1"/>
  <c r="K40" i="33"/>
  <c r="O40" i="33" s="1"/>
  <c r="K41" i="33"/>
  <c r="K42" i="33"/>
  <c r="O42" i="33" s="1"/>
  <c r="K43" i="33"/>
  <c r="O43" i="33" s="1"/>
  <c r="K44" i="33"/>
  <c r="O44" i="33" s="1"/>
  <c r="K45" i="33"/>
  <c r="O45" i="33" s="1"/>
  <c r="K46" i="33"/>
  <c r="O46" i="33" s="1"/>
  <c r="K47" i="33"/>
  <c r="O47" i="33" s="1"/>
  <c r="K48" i="33"/>
  <c r="O48" i="33" s="1"/>
  <c r="K49" i="33"/>
  <c r="K50" i="33"/>
  <c r="O50" i="33" s="1"/>
  <c r="K51" i="33"/>
  <c r="O51" i="33" s="1"/>
  <c r="K52" i="33"/>
  <c r="O52" i="33" s="1"/>
  <c r="K53" i="33"/>
  <c r="O53" i="33" s="1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O10" i="40"/>
  <c r="E522" i="46" s="1"/>
  <c r="O11" i="40"/>
  <c r="E523" i="46" s="1"/>
  <c r="O12" i="40"/>
  <c r="E524" i="46" s="1"/>
  <c r="O13" i="40"/>
  <c r="E525" i="46" s="1"/>
  <c r="O14" i="40"/>
  <c r="E526" i="46" s="1"/>
  <c r="O15" i="40"/>
  <c r="E527" i="46" s="1"/>
  <c r="O16" i="40"/>
  <c r="E528" i="46" s="1"/>
  <c r="O17" i="40"/>
  <c r="E529" i="46" s="1"/>
  <c r="O18" i="40"/>
  <c r="E530" i="46" s="1"/>
  <c r="O19" i="40"/>
  <c r="E531" i="46" s="1"/>
  <c r="O20" i="40"/>
  <c r="E532" i="46" s="1"/>
  <c r="O21" i="40"/>
  <c r="E533" i="46" s="1"/>
  <c r="O22" i="40"/>
  <c r="E534" i="46" s="1"/>
  <c r="O23" i="40"/>
  <c r="E535" i="46" s="1"/>
  <c r="O24" i="40"/>
  <c r="E536" i="46" s="1"/>
  <c r="O25" i="40"/>
  <c r="E537" i="46" s="1"/>
  <c r="O26" i="40"/>
  <c r="E538" i="46" s="1"/>
  <c r="O27" i="40"/>
  <c r="E539" i="46" s="1"/>
  <c r="O28" i="40"/>
  <c r="E540" i="46" s="1"/>
  <c r="O29" i="40"/>
  <c r="E541" i="46" s="1"/>
  <c r="O30" i="40"/>
  <c r="E542" i="46" s="1"/>
  <c r="O31" i="40"/>
  <c r="E543" i="46" s="1"/>
  <c r="O32" i="40"/>
  <c r="E544" i="46" s="1"/>
  <c r="O33" i="40"/>
  <c r="E545" i="46" s="1"/>
  <c r="O34" i="40"/>
  <c r="E546" i="46" s="1"/>
  <c r="O35" i="40"/>
  <c r="E547" i="46" s="1"/>
  <c r="O36" i="40"/>
  <c r="E548" i="46" s="1"/>
  <c r="O37" i="40"/>
  <c r="E549" i="46" s="1"/>
  <c r="O38" i="40"/>
  <c r="E550" i="46" s="1"/>
  <c r="O39" i="40"/>
  <c r="E551" i="46" s="1"/>
  <c r="O40" i="40"/>
  <c r="E552" i="46" s="1"/>
  <c r="O41" i="40"/>
  <c r="E553" i="46" s="1"/>
  <c r="O42" i="40"/>
  <c r="E554" i="46" s="1"/>
  <c r="O43" i="40"/>
  <c r="E555" i="46" s="1"/>
  <c r="O44" i="40"/>
  <c r="E556" i="46" s="1"/>
  <c r="O45" i="40"/>
  <c r="E557" i="46" s="1"/>
  <c r="O46" i="40"/>
  <c r="E558" i="46" s="1"/>
  <c r="O47" i="40"/>
  <c r="E559" i="46" s="1"/>
  <c r="O48" i="40"/>
  <c r="E560" i="46" s="1"/>
  <c r="O49" i="40"/>
  <c r="E561" i="46" s="1"/>
  <c r="O50" i="40"/>
  <c r="E562" i="46" s="1"/>
  <c r="O51" i="40"/>
  <c r="E563" i="46" s="1"/>
  <c r="O52" i="40"/>
  <c r="E564" i="46" s="1"/>
  <c r="O53" i="40"/>
  <c r="E565" i="46" s="1"/>
  <c r="K10" i="41"/>
  <c r="O10" i="41" s="1"/>
  <c r="E477" i="46" s="1"/>
  <c r="K11" i="41"/>
  <c r="O11" i="41" s="1"/>
  <c r="E478" i="46" s="1"/>
  <c r="K12" i="41"/>
  <c r="O12" i="41" s="1"/>
  <c r="E479" i="46" s="1"/>
  <c r="K13" i="41"/>
  <c r="O13" i="41" s="1"/>
  <c r="E480" i="46" s="1"/>
  <c r="K14" i="41"/>
  <c r="K15" i="41"/>
  <c r="O15" i="41" s="1"/>
  <c r="E482" i="46" s="1"/>
  <c r="K16" i="41"/>
  <c r="O16" i="41" s="1"/>
  <c r="E483" i="46" s="1"/>
  <c r="K17" i="41"/>
  <c r="O17" i="41" s="1"/>
  <c r="E484" i="46" s="1"/>
  <c r="K18" i="41"/>
  <c r="O18" i="41" s="1"/>
  <c r="E485" i="46" s="1"/>
  <c r="K19" i="41"/>
  <c r="O19" i="41" s="1"/>
  <c r="E486" i="46" s="1"/>
  <c r="K20" i="41"/>
  <c r="O20" i="41" s="1"/>
  <c r="E487" i="46" s="1"/>
  <c r="K21" i="41"/>
  <c r="O21" i="41" s="1"/>
  <c r="E488" i="46" s="1"/>
  <c r="K22" i="41"/>
  <c r="K23" i="41"/>
  <c r="K24" i="41"/>
  <c r="O24" i="41" s="1"/>
  <c r="E491" i="46" s="1"/>
  <c r="K25" i="41"/>
  <c r="O25" i="41" s="1"/>
  <c r="E492" i="46" s="1"/>
  <c r="K26" i="41"/>
  <c r="O26" i="41" s="1"/>
  <c r="E493" i="46" s="1"/>
  <c r="K27" i="41"/>
  <c r="O27" i="41" s="1"/>
  <c r="E494" i="46" s="1"/>
  <c r="K28" i="41"/>
  <c r="O28" i="41" s="1"/>
  <c r="E495" i="46" s="1"/>
  <c r="K29" i="41"/>
  <c r="O29" i="41" s="1"/>
  <c r="E496" i="46" s="1"/>
  <c r="K30" i="41"/>
  <c r="K31" i="41"/>
  <c r="O31" i="41" s="1"/>
  <c r="E498" i="46" s="1"/>
  <c r="K32" i="41"/>
  <c r="O32" i="41" s="1"/>
  <c r="E499" i="46" s="1"/>
  <c r="K33" i="41"/>
  <c r="O33" i="41" s="1"/>
  <c r="E500" i="46" s="1"/>
  <c r="K34" i="41"/>
  <c r="O34" i="41" s="1"/>
  <c r="E501" i="46" s="1"/>
  <c r="K35" i="41"/>
  <c r="K36" i="41"/>
  <c r="O36" i="41" s="1"/>
  <c r="E503" i="46" s="1"/>
  <c r="K37" i="41"/>
  <c r="O37" i="41" s="1"/>
  <c r="E504" i="46" s="1"/>
  <c r="K38" i="41"/>
  <c r="K39" i="41"/>
  <c r="O39" i="41" s="1"/>
  <c r="E506" i="46" s="1"/>
  <c r="K40" i="41"/>
  <c r="O40" i="41" s="1"/>
  <c r="E507" i="46" s="1"/>
  <c r="K41" i="41"/>
  <c r="O41" i="41" s="1"/>
  <c r="E508" i="46" s="1"/>
  <c r="K42" i="41"/>
  <c r="O42" i="41" s="1"/>
  <c r="E509" i="46" s="1"/>
  <c r="K43" i="41"/>
  <c r="O43" i="41" s="1"/>
  <c r="E510" i="46" s="1"/>
  <c r="K44" i="41"/>
  <c r="O44" i="41" s="1"/>
  <c r="E511" i="46" s="1"/>
  <c r="K45" i="41"/>
  <c r="K46" i="41"/>
  <c r="K47" i="41"/>
  <c r="O47" i="41" s="1"/>
  <c r="E514" i="46" s="1"/>
  <c r="K48" i="41"/>
  <c r="O48" i="41" s="1"/>
  <c r="E515" i="46" s="1"/>
  <c r="K49" i="41"/>
  <c r="K50" i="41"/>
  <c r="O50" i="41" s="1"/>
  <c r="E517" i="46" s="1"/>
  <c r="K51" i="41"/>
  <c r="O51" i="41" s="1"/>
  <c r="E518" i="46" s="1"/>
  <c r="K52" i="41"/>
  <c r="K53" i="41"/>
  <c r="O14" i="41"/>
  <c r="E481" i="46" s="1"/>
  <c r="O22" i="41"/>
  <c r="E489" i="46" s="1"/>
  <c r="O23" i="41"/>
  <c r="E490" i="46" s="1"/>
  <c r="O30" i="41"/>
  <c r="E497" i="46" s="1"/>
  <c r="O35" i="41"/>
  <c r="E502" i="46" s="1"/>
  <c r="O38" i="41"/>
  <c r="E505" i="46" s="1"/>
  <c r="O46" i="41"/>
  <c r="E513" i="46" s="1"/>
  <c r="O49" i="41"/>
  <c r="E516" i="46" s="1"/>
  <c r="O52" i="41"/>
  <c r="E519" i="46" s="1"/>
  <c r="K10" i="32"/>
  <c r="O10" i="32" s="1"/>
  <c r="E432" i="46" s="1"/>
  <c r="K11" i="32"/>
  <c r="K12" i="32"/>
  <c r="O12" i="32" s="1"/>
  <c r="E434" i="46" s="1"/>
  <c r="K13" i="32"/>
  <c r="O13" i="32" s="1"/>
  <c r="E435" i="46" s="1"/>
  <c r="K14" i="32"/>
  <c r="O14" i="32" s="1"/>
  <c r="E436" i="46" s="1"/>
  <c r="K15" i="32"/>
  <c r="O15" i="32" s="1"/>
  <c r="E437" i="46" s="1"/>
  <c r="K16" i="32"/>
  <c r="O16" i="32" s="1"/>
  <c r="E438" i="46" s="1"/>
  <c r="K17" i="32"/>
  <c r="K18" i="32"/>
  <c r="K19" i="32"/>
  <c r="O19" i="32" s="1"/>
  <c r="E441" i="46" s="1"/>
  <c r="K20" i="32"/>
  <c r="O20" i="32" s="1"/>
  <c r="E442" i="46" s="1"/>
  <c r="K21" i="32"/>
  <c r="K22" i="32"/>
  <c r="O22" i="32" s="1"/>
  <c r="E444" i="46" s="1"/>
  <c r="K23" i="32"/>
  <c r="K24" i="32"/>
  <c r="K25" i="32"/>
  <c r="K26" i="32"/>
  <c r="O26" i="32" s="1"/>
  <c r="E448" i="46" s="1"/>
  <c r="K27" i="32"/>
  <c r="O27" i="32" s="1"/>
  <c r="E449" i="46" s="1"/>
  <c r="K28" i="32"/>
  <c r="O28" i="32" s="1"/>
  <c r="E450" i="46" s="1"/>
  <c r="K29" i="32"/>
  <c r="O29" i="32" s="1"/>
  <c r="E451" i="46" s="1"/>
  <c r="K30" i="32"/>
  <c r="O30" i="32" s="1"/>
  <c r="E452" i="46" s="1"/>
  <c r="K31" i="32"/>
  <c r="O31" i="32" s="1"/>
  <c r="E453" i="46" s="1"/>
  <c r="K32" i="32"/>
  <c r="O32" i="32" s="1"/>
  <c r="E454" i="46" s="1"/>
  <c r="K33" i="32"/>
  <c r="K34" i="32"/>
  <c r="O34" i="32" s="1"/>
  <c r="E456" i="46" s="1"/>
  <c r="K35" i="32"/>
  <c r="K36" i="32"/>
  <c r="O36" i="32" s="1"/>
  <c r="E458" i="46" s="1"/>
  <c r="K37" i="32"/>
  <c r="K38" i="32"/>
  <c r="O38" i="32" s="1"/>
  <c r="E460" i="46" s="1"/>
  <c r="K39" i="32"/>
  <c r="O39" i="32" s="1"/>
  <c r="E461" i="46" s="1"/>
  <c r="K40" i="32"/>
  <c r="O40" i="32" s="1"/>
  <c r="E462" i="46" s="1"/>
  <c r="K41" i="32"/>
  <c r="O41" i="32" s="1"/>
  <c r="E463" i="46" s="1"/>
  <c r="K42" i="32"/>
  <c r="O42" i="32" s="1"/>
  <c r="E464" i="46" s="1"/>
  <c r="K43" i="32"/>
  <c r="O43" i="32" s="1"/>
  <c r="E465" i="46" s="1"/>
  <c r="K44" i="32"/>
  <c r="O44" i="32" s="1"/>
  <c r="E466" i="46" s="1"/>
  <c r="K45" i="32"/>
  <c r="O45" i="32" s="1"/>
  <c r="E467" i="46" s="1"/>
  <c r="K46" i="32"/>
  <c r="O46" i="32" s="1"/>
  <c r="E468" i="46" s="1"/>
  <c r="K47" i="32"/>
  <c r="O47" i="32" s="1"/>
  <c r="E469" i="46" s="1"/>
  <c r="K48" i="32"/>
  <c r="O48" i="32" s="1"/>
  <c r="E470" i="46" s="1"/>
  <c r="K49" i="32"/>
  <c r="K50" i="32"/>
  <c r="O50" i="32" s="1"/>
  <c r="E472" i="46" s="1"/>
  <c r="K51" i="32"/>
  <c r="K52" i="32"/>
  <c r="O52" i="32" s="1"/>
  <c r="E474" i="46" s="1"/>
  <c r="K53" i="32"/>
  <c r="O53" i="32" s="1"/>
  <c r="E475" i="46" s="1"/>
  <c r="O11" i="32"/>
  <c r="E433" i="46" s="1"/>
  <c r="O18" i="32"/>
  <c r="E440" i="46" s="1"/>
  <c r="O23" i="32"/>
  <c r="E445" i="46" s="1"/>
  <c r="O24" i="32"/>
  <c r="E446" i="46" s="1"/>
  <c r="O25" i="32"/>
  <c r="E447" i="46" s="1"/>
  <c r="O35" i="32"/>
  <c r="E457" i="46" s="1"/>
  <c r="O51" i="32"/>
  <c r="E473" i="46" s="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O10" i="31"/>
  <c r="E387" i="46" s="1"/>
  <c r="O11" i="31"/>
  <c r="E388" i="46" s="1"/>
  <c r="O12" i="31"/>
  <c r="E389" i="46" s="1"/>
  <c r="O13" i="31"/>
  <c r="E390" i="46" s="1"/>
  <c r="O14" i="31"/>
  <c r="E391" i="46" s="1"/>
  <c r="O15" i="31"/>
  <c r="E392" i="46" s="1"/>
  <c r="O16" i="31"/>
  <c r="E393" i="46" s="1"/>
  <c r="O17" i="31"/>
  <c r="E394" i="46" s="1"/>
  <c r="O18" i="31"/>
  <c r="E395" i="46" s="1"/>
  <c r="O19" i="31"/>
  <c r="E396" i="46" s="1"/>
  <c r="O20" i="31"/>
  <c r="E397" i="46" s="1"/>
  <c r="O21" i="31"/>
  <c r="E398" i="46" s="1"/>
  <c r="O22" i="31"/>
  <c r="E399" i="46" s="1"/>
  <c r="O23" i="31"/>
  <c r="E400" i="46" s="1"/>
  <c r="O24" i="31"/>
  <c r="E401" i="46" s="1"/>
  <c r="O25" i="31"/>
  <c r="E402" i="46" s="1"/>
  <c r="O26" i="31"/>
  <c r="E403" i="46" s="1"/>
  <c r="O27" i="31"/>
  <c r="E404" i="46" s="1"/>
  <c r="O28" i="31"/>
  <c r="E405" i="46" s="1"/>
  <c r="O29" i="31"/>
  <c r="E406" i="46" s="1"/>
  <c r="O30" i="31"/>
  <c r="E407" i="46" s="1"/>
  <c r="O31" i="31"/>
  <c r="E408" i="46" s="1"/>
  <c r="O32" i="31"/>
  <c r="E409" i="46" s="1"/>
  <c r="O33" i="31"/>
  <c r="E410" i="46" s="1"/>
  <c r="O34" i="31"/>
  <c r="E411" i="46" s="1"/>
  <c r="O35" i="31"/>
  <c r="E412" i="46" s="1"/>
  <c r="O36" i="31"/>
  <c r="E413" i="46" s="1"/>
  <c r="O37" i="31"/>
  <c r="E414" i="46" s="1"/>
  <c r="O38" i="31"/>
  <c r="E415" i="46" s="1"/>
  <c r="O39" i="31"/>
  <c r="E416" i="46" s="1"/>
  <c r="O40" i="31"/>
  <c r="E417" i="46" s="1"/>
  <c r="O41" i="31"/>
  <c r="E418" i="46" s="1"/>
  <c r="O42" i="31"/>
  <c r="E419" i="46" s="1"/>
  <c r="O43" i="31"/>
  <c r="E420" i="46" s="1"/>
  <c r="O44" i="31"/>
  <c r="E421" i="46" s="1"/>
  <c r="O45" i="31"/>
  <c r="E422" i="46" s="1"/>
  <c r="O46" i="31"/>
  <c r="E423" i="46" s="1"/>
  <c r="O47" i="31"/>
  <c r="E424" i="46" s="1"/>
  <c r="O48" i="31"/>
  <c r="E425" i="46" s="1"/>
  <c r="O49" i="31"/>
  <c r="E426" i="46" s="1"/>
  <c r="O50" i="31"/>
  <c r="E427" i="46" s="1"/>
  <c r="O51" i="31"/>
  <c r="E428" i="46" s="1"/>
  <c r="O52" i="31"/>
  <c r="E429" i="46" s="1"/>
  <c r="O53" i="31"/>
  <c r="E430" i="46" s="1"/>
  <c r="K31" i="39"/>
  <c r="O31" i="39" s="1"/>
  <c r="E318" i="46" s="1"/>
  <c r="G31" i="39"/>
  <c r="G32" i="39"/>
  <c r="I32" i="39" s="1"/>
  <c r="G33" i="39"/>
  <c r="G34" i="39"/>
  <c r="I34" i="39" s="1"/>
  <c r="D321" i="46" s="1"/>
  <c r="G35" i="39"/>
  <c r="G36" i="39"/>
  <c r="I36" i="39" s="1"/>
  <c r="G37" i="39"/>
  <c r="I37" i="39" s="1"/>
  <c r="G38" i="39"/>
  <c r="G39" i="39"/>
  <c r="G40" i="39"/>
  <c r="I40" i="39" s="1"/>
  <c r="G41" i="39"/>
  <c r="G42" i="39"/>
  <c r="G43" i="39"/>
  <c r="I43" i="39" s="1"/>
  <c r="G44" i="39"/>
  <c r="I44" i="39" s="1"/>
  <c r="G45" i="39"/>
  <c r="I45" i="39" s="1"/>
  <c r="G46" i="39"/>
  <c r="G47" i="39"/>
  <c r="G48" i="39"/>
  <c r="I48" i="39" s="1"/>
  <c r="G49" i="39"/>
  <c r="I49" i="39" s="1"/>
  <c r="G50" i="39"/>
  <c r="G51" i="39"/>
  <c r="I51" i="39" s="1"/>
  <c r="G52" i="39"/>
  <c r="I52" i="39" s="1"/>
  <c r="K53" i="39"/>
  <c r="O53" i="39" s="1"/>
  <c r="E340" i="46" s="1"/>
  <c r="M53" i="39"/>
  <c r="G53" i="39"/>
  <c r="X22" i="28"/>
  <c r="W22" i="28"/>
  <c r="AA21" i="28"/>
  <c r="V22" i="28"/>
  <c r="W15" i="28"/>
  <c r="W16" i="28"/>
  <c r="V15" i="28"/>
  <c r="V16" i="28"/>
  <c r="X22" i="1"/>
  <c r="W22" i="1"/>
  <c r="AA21" i="1"/>
  <c r="X22" i="27"/>
  <c r="W22" i="27"/>
  <c r="V22" i="27"/>
  <c r="W16" i="27"/>
  <c r="W15" i="27"/>
  <c r="V16" i="27"/>
  <c r="V15" i="27"/>
  <c r="V14" i="1"/>
  <c r="V15" i="1"/>
  <c r="V16" i="1"/>
  <c r="V22" i="1"/>
  <c r="W15" i="1"/>
  <c r="W14" i="1"/>
  <c r="O48" i="28"/>
  <c r="W64" i="28"/>
  <c r="A59" i="28"/>
  <c r="R48" i="28"/>
  <c r="T10" i="28" s="1"/>
  <c r="Q48" i="28"/>
  <c r="H54" i="28" s="1"/>
  <c r="A59" i="27"/>
  <c r="O48" i="27"/>
  <c r="Q48" i="27"/>
  <c r="H54" i="27" s="1"/>
  <c r="R48" i="27"/>
  <c r="T10" i="27" s="1"/>
  <c r="W63" i="1"/>
  <c r="O48" i="1"/>
  <c r="Q48" i="1"/>
  <c r="H54" i="1"/>
  <c r="F70" i="1" s="1"/>
  <c r="R48" i="1"/>
  <c r="T10" i="1" s="1"/>
  <c r="V32" i="28"/>
  <c r="V33" i="28"/>
  <c r="V34" i="28"/>
  <c r="V35" i="28"/>
  <c r="V36" i="28"/>
  <c r="V38" i="28"/>
  <c r="V40" i="28"/>
  <c r="V18" i="28"/>
  <c r="V19" i="28"/>
  <c r="V20" i="28"/>
  <c r="V21" i="28"/>
  <c r="Z19" i="28"/>
  <c r="Z20" i="28"/>
  <c r="W18" i="28"/>
  <c r="V32" i="27"/>
  <c r="V33" i="27"/>
  <c r="V34" i="27"/>
  <c r="V35" i="27"/>
  <c r="V36" i="27"/>
  <c r="V37" i="27"/>
  <c r="V38" i="27"/>
  <c r="V40" i="27"/>
  <c r="V18" i="27"/>
  <c r="V19" i="27"/>
  <c r="V20" i="27"/>
  <c r="V21" i="27"/>
  <c r="Z19" i="27"/>
  <c r="Z20" i="27"/>
  <c r="AA20" i="27"/>
  <c r="AA19" i="27"/>
  <c r="W18" i="27"/>
  <c r="V26" i="27"/>
  <c r="Z27" i="27" s="1"/>
  <c r="W64" i="1"/>
  <c r="W11" i="1"/>
  <c r="W45" i="1"/>
  <c r="Z19" i="1"/>
  <c r="V21" i="1"/>
  <c r="V18" i="1"/>
  <c r="V19" i="1"/>
  <c r="V20" i="1"/>
  <c r="Z20" i="1"/>
  <c r="V32" i="1"/>
  <c r="V33" i="1"/>
  <c r="V34" i="1"/>
  <c r="V35" i="1"/>
  <c r="V36" i="1"/>
  <c r="V38" i="1"/>
  <c r="V40" i="1"/>
  <c r="I3" i="34"/>
  <c r="R4" i="28"/>
  <c r="R4" i="27"/>
  <c r="V49" i="28"/>
  <c r="V48" i="28"/>
  <c r="V47" i="28"/>
  <c r="V46" i="28"/>
  <c r="V45" i="28"/>
  <c r="V44" i="28"/>
  <c r="V39" i="28"/>
  <c r="V37" i="28"/>
  <c r="V42" i="28" s="1"/>
  <c r="V52" i="28"/>
  <c r="V61" i="28"/>
  <c r="V62" i="28"/>
  <c r="V63" i="28"/>
  <c r="V64" i="28"/>
  <c r="V54" i="28"/>
  <c r="V55" i="28"/>
  <c r="V29" i="28"/>
  <c r="P68" i="28" s="1"/>
  <c r="V26" i="28"/>
  <c r="Z27" i="28" s="1"/>
  <c r="V10" i="28"/>
  <c r="V11" i="28"/>
  <c r="V12" i="28"/>
  <c r="V14" i="28"/>
  <c r="V39" i="27"/>
  <c r="V44" i="27"/>
  <c r="V45" i="27"/>
  <c r="V46" i="27"/>
  <c r="V47" i="27"/>
  <c r="V48" i="27"/>
  <c r="V49" i="27"/>
  <c r="V52" i="27"/>
  <c r="V61" i="27"/>
  <c r="V62" i="27"/>
  <c r="V63" i="27"/>
  <c r="V64" i="27"/>
  <c r="V54" i="27"/>
  <c r="V55" i="27"/>
  <c r="V29" i="27"/>
  <c r="F68" i="27" s="1"/>
  <c r="V11" i="27"/>
  <c r="V12" i="27"/>
  <c r="V14" i="27"/>
  <c r="V37" i="1"/>
  <c r="V39" i="1"/>
  <c r="V44" i="1"/>
  <c r="V46" i="1"/>
  <c r="V47" i="1"/>
  <c r="V48" i="1"/>
  <c r="V49" i="1"/>
  <c r="V52" i="1"/>
  <c r="V61" i="1"/>
  <c r="V62" i="1"/>
  <c r="V63" i="1"/>
  <c r="V64" i="1"/>
  <c r="V54" i="1"/>
  <c r="V55" i="1"/>
  <c r="V56" i="1"/>
  <c r="V29" i="1"/>
  <c r="F68" i="1" s="1"/>
  <c r="V26" i="1"/>
  <c r="Z27" i="1" s="1"/>
  <c r="V12" i="1"/>
  <c r="W44" i="27"/>
  <c r="W45" i="27"/>
  <c r="W46" i="27"/>
  <c r="W47" i="27"/>
  <c r="W48" i="27"/>
  <c r="W49" i="27"/>
  <c r="W52" i="27"/>
  <c r="W11" i="27"/>
  <c r="W12" i="27"/>
  <c r="W14" i="27"/>
  <c r="W28" i="27"/>
  <c r="W29" i="27"/>
  <c r="W61" i="27"/>
  <c r="W62" i="27"/>
  <c r="W63" i="27"/>
  <c r="W64" i="27"/>
  <c r="X29" i="27"/>
  <c r="W44" i="1"/>
  <c r="W12" i="1"/>
  <c r="W28" i="1"/>
  <c r="W29" i="1"/>
  <c r="W46" i="1"/>
  <c r="W47" i="1"/>
  <c r="W48" i="1"/>
  <c r="W49" i="1"/>
  <c r="W52" i="1"/>
  <c r="W61" i="1"/>
  <c r="W62" i="1"/>
  <c r="X29" i="1"/>
  <c r="W61" i="28"/>
  <c r="W62" i="28"/>
  <c r="W44" i="28"/>
  <c r="W45" i="28"/>
  <c r="W46" i="28"/>
  <c r="W47" i="28"/>
  <c r="W48" i="28"/>
  <c r="W49" i="28"/>
  <c r="W52" i="28"/>
  <c r="W11" i="28"/>
  <c r="W12" i="28"/>
  <c r="W14" i="28"/>
  <c r="W28" i="28"/>
  <c r="W29" i="28"/>
  <c r="W63" i="28"/>
  <c r="X29" i="28"/>
  <c r="G10" i="39"/>
  <c r="I10" i="39" s="1"/>
  <c r="G11" i="39"/>
  <c r="I11" i="39"/>
  <c r="G12" i="39"/>
  <c r="I12" i="39" s="1"/>
  <c r="G13" i="39"/>
  <c r="I13" i="39" s="1"/>
  <c r="G14" i="39"/>
  <c r="I14" i="39" s="1"/>
  <c r="G15" i="39"/>
  <c r="G16" i="39"/>
  <c r="I16" i="39" s="1"/>
  <c r="G17" i="39"/>
  <c r="I17" i="39"/>
  <c r="G18" i="39"/>
  <c r="I18" i="39" s="1"/>
  <c r="G19" i="39"/>
  <c r="I19" i="39" s="1"/>
  <c r="G20" i="39"/>
  <c r="I20" i="39" s="1"/>
  <c r="G21" i="39"/>
  <c r="I21" i="39"/>
  <c r="G22" i="39"/>
  <c r="I22" i="39" s="1"/>
  <c r="G23" i="39"/>
  <c r="K24" i="39"/>
  <c r="O24" i="39" s="1"/>
  <c r="E311" i="46" s="1"/>
  <c r="G24" i="39"/>
  <c r="I24" i="39" s="1"/>
  <c r="K25" i="39"/>
  <c r="O25" i="39" s="1"/>
  <c r="E312" i="46" s="1"/>
  <c r="M25" i="39"/>
  <c r="G25" i="39"/>
  <c r="K26" i="39"/>
  <c r="O26" i="39" s="1"/>
  <c r="E313" i="46" s="1"/>
  <c r="M26" i="39"/>
  <c r="G26" i="39"/>
  <c r="I26" i="39"/>
  <c r="K27" i="39"/>
  <c r="O27" i="39" s="1"/>
  <c r="E314" i="46" s="1"/>
  <c r="M27" i="39"/>
  <c r="G27" i="39"/>
  <c r="I27" i="39" s="1"/>
  <c r="K28" i="39"/>
  <c r="O28" i="39" s="1"/>
  <c r="E315" i="46" s="1"/>
  <c r="M28" i="39"/>
  <c r="G28" i="39"/>
  <c r="I28" i="39" s="1"/>
  <c r="K29" i="39"/>
  <c r="O29" i="39" s="1"/>
  <c r="E316" i="46" s="1"/>
  <c r="M29" i="39"/>
  <c r="G29" i="39"/>
  <c r="K30" i="39"/>
  <c r="O30" i="39" s="1"/>
  <c r="E317" i="46" s="1"/>
  <c r="M30" i="39"/>
  <c r="G30" i="39"/>
  <c r="I38" i="39"/>
  <c r="I41" i="39"/>
  <c r="I42" i="39"/>
  <c r="I46" i="39"/>
  <c r="D333" i="46" s="1"/>
  <c r="I50" i="39"/>
  <c r="G9" i="38"/>
  <c r="I9" i="38"/>
  <c r="D251" i="46" s="1"/>
  <c r="G10" i="38"/>
  <c r="G11" i="38"/>
  <c r="I11" i="38" s="1"/>
  <c r="D253" i="46" s="1"/>
  <c r="G12" i="38"/>
  <c r="I12" i="38" s="1"/>
  <c r="G13" i="38"/>
  <c r="I13" i="38"/>
  <c r="G14" i="38"/>
  <c r="G15" i="38"/>
  <c r="I15" i="38" s="1"/>
  <c r="G16" i="38"/>
  <c r="G17" i="38"/>
  <c r="I17" i="38"/>
  <c r="G18" i="38"/>
  <c r="I18" i="38" s="1"/>
  <c r="D260" i="46" s="1"/>
  <c r="G19" i="38"/>
  <c r="I19" i="38" s="1"/>
  <c r="G20" i="38"/>
  <c r="G21" i="38"/>
  <c r="I21" i="38"/>
  <c r="G22" i="38"/>
  <c r="I22" i="38" s="1"/>
  <c r="G23" i="38"/>
  <c r="I23" i="38" s="1"/>
  <c r="G24" i="38"/>
  <c r="I24" i="38" s="1"/>
  <c r="D266" i="46" s="1"/>
  <c r="G25" i="38"/>
  <c r="I25" i="38"/>
  <c r="G26" i="38"/>
  <c r="G27" i="38"/>
  <c r="I27" i="38" s="1"/>
  <c r="G28" i="38"/>
  <c r="I28" i="38" s="1"/>
  <c r="G29" i="38"/>
  <c r="I29" i="38"/>
  <c r="G30" i="38"/>
  <c r="G31" i="38"/>
  <c r="I31" i="38" s="1"/>
  <c r="G32" i="38"/>
  <c r="G33" i="38"/>
  <c r="I33" i="38"/>
  <c r="G34" i="38"/>
  <c r="I34" i="38" s="1"/>
  <c r="G35" i="38"/>
  <c r="I35" i="38" s="1"/>
  <c r="G36" i="38"/>
  <c r="K37" i="38"/>
  <c r="O37" i="38"/>
  <c r="E279" i="46" s="1"/>
  <c r="G37" i="38"/>
  <c r="G38" i="38"/>
  <c r="I38" i="38" s="1"/>
  <c r="G39" i="38"/>
  <c r="I39" i="38" s="1"/>
  <c r="G40" i="38"/>
  <c r="I40" i="38"/>
  <c r="G41" i="38"/>
  <c r="G42" i="38"/>
  <c r="I42" i="38" s="1"/>
  <c r="D284" i="46" s="1"/>
  <c r="G43" i="38"/>
  <c r="I43" i="38" s="1"/>
  <c r="D285" i="46" s="1"/>
  <c r="G44" i="38"/>
  <c r="I44" i="38"/>
  <c r="G45" i="38"/>
  <c r="I45" i="38" s="1"/>
  <c r="G46" i="38"/>
  <c r="I46" i="38" s="1"/>
  <c r="G47" i="38"/>
  <c r="G48" i="38"/>
  <c r="I48" i="38"/>
  <c r="G49" i="38"/>
  <c r="I49" i="38" s="1"/>
  <c r="D291" i="46" s="1"/>
  <c r="G50" i="38"/>
  <c r="I50" i="38" s="1"/>
  <c r="G51" i="38"/>
  <c r="G52" i="38"/>
  <c r="I52" i="38"/>
  <c r="G53" i="3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6" i="46" s="1"/>
  <c r="G9" i="10"/>
  <c r="I9" i="10" s="1"/>
  <c r="K10" i="10"/>
  <c r="O10" i="10" s="1"/>
  <c r="E207" i="46" s="1"/>
  <c r="G10" i="10"/>
  <c r="I10" i="10" s="1"/>
  <c r="K11" i="10"/>
  <c r="O11" i="10" s="1"/>
  <c r="E208" i="46" s="1"/>
  <c r="G11" i="10"/>
  <c r="K12" i="10"/>
  <c r="O12" i="10" s="1"/>
  <c r="E209" i="46" s="1"/>
  <c r="G12" i="10"/>
  <c r="I12" i="10" s="1"/>
  <c r="K13" i="10"/>
  <c r="O13" i="10" s="1"/>
  <c r="E210" i="46" s="1"/>
  <c r="G13" i="10"/>
  <c r="I13" i="10" s="1"/>
  <c r="K14" i="10"/>
  <c r="O14" i="10" s="1"/>
  <c r="E211" i="46" s="1"/>
  <c r="G14" i="10"/>
  <c r="K15" i="10"/>
  <c r="O15" i="10" s="1"/>
  <c r="E212" i="46" s="1"/>
  <c r="G15" i="10"/>
  <c r="K16" i="10"/>
  <c r="O16" i="10" s="1"/>
  <c r="E213" i="46" s="1"/>
  <c r="G16" i="10"/>
  <c r="I16" i="10" s="1"/>
  <c r="D213" i="46" s="1"/>
  <c r="K17" i="10"/>
  <c r="O17" i="10" s="1"/>
  <c r="E214" i="46" s="1"/>
  <c r="G17" i="10"/>
  <c r="I17" i="10"/>
  <c r="K18" i="10"/>
  <c r="O18" i="10" s="1"/>
  <c r="E215" i="46" s="1"/>
  <c r="G18" i="10"/>
  <c r="I18" i="10" s="1"/>
  <c r="K19" i="10"/>
  <c r="O19" i="10" s="1"/>
  <c r="E216" i="46" s="1"/>
  <c r="G19" i="10"/>
  <c r="K20" i="10"/>
  <c r="O20" i="10" s="1"/>
  <c r="E217" i="46" s="1"/>
  <c r="G20" i="10"/>
  <c r="I20" i="10" s="1"/>
  <c r="K21" i="10"/>
  <c r="O21" i="10" s="1"/>
  <c r="E218" i="46" s="1"/>
  <c r="G21" i="10"/>
  <c r="I21" i="10" s="1"/>
  <c r="G22" i="10"/>
  <c r="I22" i="10" s="1"/>
  <c r="D219" i="46" s="1"/>
  <c r="G23" i="10"/>
  <c r="I23" i="10" s="1"/>
  <c r="G24" i="10"/>
  <c r="G25" i="10"/>
  <c r="I25" i="10" s="1"/>
  <c r="D222" i="46" s="1"/>
  <c r="G26" i="10"/>
  <c r="I26" i="10" s="1"/>
  <c r="D223" i="46" s="1"/>
  <c r="G27" i="10"/>
  <c r="I27" i="10" s="1"/>
  <c r="G28" i="10"/>
  <c r="I28" i="10" s="1"/>
  <c r="G29" i="10"/>
  <c r="I29" i="10" s="1"/>
  <c r="G30" i="10"/>
  <c r="I30" i="10" s="1"/>
  <c r="D227" i="46" s="1"/>
  <c r="G31" i="10"/>
  <c r="G32" i="10"/>
  <c r="G33" i="10"/>
  <c r="I33" i="10" s="1"/>
  <c r="D230" i="46" s="1"/>
  <c r="G34" i="10"/>
  <c r="I34" i="10" s="1"/>
  <c r="D231" i="46" s="1"/>
  <c r="G35" i="10"/>
  <c r="I35" i="10" s="1"/>
  <c r="G36" i="10"/>
  <c r="I36" i="10" s="1"/>
  <c r="G37" i="10"/>
  <c r="I37" i="10" s="1"/>
  <c r="G38" i="10"/>
  <c r="I38" i="10" s="1"/>
  <c r="D235" i="46" s="1"/>
  <c r="G39" i="10"/>
  <c r="I39" i="10" s="1"/>
  <c r="G40" i="10"/>
  <c r="G41" i="10"/>
  <c r="I41" i="10" s="1"/>
  <c r="D238" i="46" s="1"/>
  <c r="G42" i="10"/>
  <c r="I42" i="10" s="1"/>
  <c r="D239" i="46" s="1"/>
  <c r="G43" i="10"/>
  <c r="G44" i="10"/>
  <c r="I44" i="10" s="1"/>
  <c r="G45" i="10"/>
  <c r="I45" i="10" s="1"/>
  <c r="G46" i="10"/>
  <c r="I46" i="10"/>
  <c r="D243" i="46" s="1"/>
  <c r="G47" i="10"/>
  <c r="K48" i="10"/>
  <c r="O48" i="10" s="1"/>
  <c r="E245" i="46" s="1"/>
  <c r="M48" i="10"/>
  <c r="G48" i="10"/>
  <c r="I48" i="10" s="1"/>
  <c r="G49" i="10"/>
  <c r="I49" i="10" s="1"/>
  <c r="G50" i="10"/>
  <c r="I50" i="10" s="1"/>
  <c r="G51" i="10"/>
  <c r="I51" i="10" s="1"/>
  <c r="G52" i="10"/>
  <c r="I52" i="10" s="1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K10" i="8"/>
  <c r="O10" i="8" s="1"/>
  <c r="E117" i="46" s="1"/>
  <c r="M10" i="8"/>
  <c r="K11" i="8"/>
  <c r="O11" i="8" s="1"/>
  <c r="E118" i="46" s="1"/>
  <c r="M11" i="8"/>
  <c r="G9" i="9"/>
  <c r="G10" i="9"/>
  <c r="I10" i="9" s="1"/>
  <c r="G11" i="9"/>
  <c r="I11" i="9" s="1"/>
  <c r="D163" i="46" s="1"/>
  <c r="G12" i="9"/>
  <c r="G13" i="9"/>
  <c r="I13" i="9" s="1"/>
  <c r="G14" i="9"/>
  <c r="G15" i="9"/>
  <c r="I15" i="9" s="1"/>
  <c r="D167" i="46" s="1"/>
  <c r="G16" i="9"/>
  <c r="I16" i="9" s="1"/>
  <c r="G17" i="9"/>
  <c r="I17" i="9" s="1"/>
  <c r="G18" i="9"/>
  <c r="I18" i="9" s="1"/>
  <c r="D170" i="46" s="1"/>
  <c r="G19" i="9"/>
  <c r="I19" i="9" s="1"/>
  <c r="D171" i="46" s="1"/>
  <c r="G20" i="9"/>
  <c r="G21" i="9"/>
  <c r="I21" i="9" s="1"/>
  <c r="G22" i="9"/>
  <c r="I22" i="9" s="1"/>
  <c r="G23" i="9"/>
  <c r="I23" i="9" s="1"/>
  <c r="D175" i="46" s="1"/>
  <c r="G24" i="9"/>
  <c r="G25" i="9"/>
  <c r="I25" i="9" s="1"/>
  <c r="G26" i="9"/>
  <c r="I26" i="9" s="1"/>
  <c r="D178" i="46" s="1"/>
  <c r="G27" i="9"/>
  <c r="I27" i="9" s="1"/>
  <c r="D179" i="46" s="1"/>
  <c r="G28" i="9"/>
  <c r="G29" i="9"/>
  <c r="I29" i="9" s="1"/>
  <c r="G30" i="9"/>
  <c r="I30" i="9" s="1"/>
  <c r="G31" i="9"/>
  <c r="I31" i="9" s="1"/>
  <c r="D183" i="46" s="1"/>
  <c r="G32" i="9"/>
  <c r="I32" i="9" s="1"/>
  <c r="G33" i="9"/>
  <c r="I33" i="9" s="1"/>
  <c r="G34" i="9"/>
  <c r="I34" i="9" s="1"/>
  <c r="D186" i="46" s="1"/>
  <c r="G35" i="9"/>
  <c r="I35" i="9" s="1"/>
  <c r="G36" i="9"/>
  <c r="G37" i="9"/>
  <c r="I37" i="9" s="1"/>
  <c r="G38" i="9"/>
  <c r="G39" i="9"/>
  <c r="I39" i="9" s="1"/>
  <c r="G40" i="9"/>
  <c r="G41" i="9"/>
  <c r="I41" i="9" s="1"/>
  <c r="G42" i="9"/>
  <c r="G43" i="9"/>
  <c r="I43" i="9" s="1"/>
  <c r="G44" i="9"/>
  <c r="G45" i="9"/>
  <c r="I45" i="9" s="1"/>
  <c r="G46" i="9"/>
  <c r="G47" i="9"/>
  <c r="I47" i="9" s="1"/>
  <c r="G48" i="9"/>
  <c r="G49" i="9"/>
  <c r="I49" i="9" s="1"/>
  <c r="G50" i="9"/>
  <c r="G51" i="9"/>
  <c r="I51" i="9"/>
  <c r="G52" i="9"/>
  <c r="G53" i="9"/>
  <c r="I53" i="9" s="1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6" i="46" s="1"/>
  <c r="K10" i="39"/>
  <c r="O10" i="39"/>
  <c r="E297" i="46" s="1"/>
  <c r="K11" i="39"/>
  <c r="O11" i="39" s="1"/>
  <c r="E298" i="46" s="1"/>
  <c r="K12" i="39"/>
  <c r="O12" i="39" s="1"/>
  <c r="E299" i="46" s="1"/>
  <c r="K13" i="39"/>
  <c r="O13" i="39" s="1"/>
  <c r="E300" i="46" s="1"/>
  <c r="K14" i="39"/>
  <c r="O14" i="39" s="1"/>
  <c r="E301" i="46" s="1"/>
  <c r="K15" i="39"/>
  <c r="O15" i="39" s="1"/>
  <c r="E302" i="46" s="1"/>
  <c r="K16" i="39"/>
  <c r="O16" i="39" s="1"/>
  <c r="E303" i="46" s="1"/>
  <c r="K17" i="39"/>
  <c r="O17" i="39" s="1"/>
  <c r="E304" i="46" s="1"/>
  <c r="K18" i="39"/>
  <c r="O18" i="39" s="1"/>
  <c r="E305" i="46" s="1"/>
  <c r="K19" i="39"/>
  <c r="O19" i="39" s="1"/>
  <c r="E306" i="46" s="1"/>
  <c r="K20" i="39"/>
  <c r="O20" i="39" s="1"/>
  <c r="E307" i="46" s="1"/>
  <c r="K21" i="39"/>
  <c r="O21" i="39" s="1"/>
  <c r="E308" i="46" s="1"/>
  <c r="K22" i="39"/>
  <c r="O22" i="39" s="1"/>
  <c r="E309" i="46" s="1"/>
  <c r="K23" i="39"/>
  <c r="O23" i="39" s="1"/>
  <c r="E310" i="46" s="1"/>
  <c r="K32" i="39"/>
  <c r="O32" i="39" s="1"/>
  <c r="E319" i="46" s="1"/>
  <c r="K33" i="39"/>
  <c r="O33" i="39" s="1"/>
  <c r="E320" i="46" s="1"/>
  <c r="K34" i="39"/>
  <c r="O34" i="39"/>
  <c r="E321" i="46" s="1"/>
  <c r="K35" i="39"/>
  <c r="O35" i="39" s="1"/>
  <c r="E322" i="46" s="1"/>
  <c r="K36" i="39"/>
  <c r="O36" i="39" s="1"/>
  <c r="E323" i="46" s="1"/>
  <c r="K37" i="39"/>
  <c r="O37" i="39" s="1"/>
  <c r="E324" i="46" s="1"/>
  <c r="K38" i="39"/>
  <c r="O38" i="39" s="1"/>
  <c r="E325" i="46" s="1"/>
  <c r="K39" i="39"/>
  <c r="O39" i="39" s="1"/>
  <c r="E326" i="46" s="1"/>
  <c r="K40" i="39"/>
  <c r="O40" i="39" s="1"/>
  <c r="E327" i="46" s="1"/>
  <c r="K41" i="39"/>
  <c r="O41" i="39" s="1"/>
  <c r="E328" i="46" s="1"/>
  <c r="K42" i="39"/>
  <c r="O42" i="39" s="1"/>
  <c r="E329" i="46" s="1"/>
  <c r="K43" i="39"/>
  <c r="O43" i="39" s="1"/>
  <c r="E330" i="46" s="1"/>
  <c r="K44" i="39"/>
  <c r="O44" i="39" s="1"/>
  <c r="E331" i="46" s="1"/>
  <c r="K45" i="39"/>
  <c r="O45" i="39" s="1"/>
  <c r="E332" i="46" s="1"/>
  <c r="K46" i="39"/>
  <c r="O46" i="39" s="1"/>
  <c r="E333" i="46" s="1"/>
  <c r="K47" i="39"/>
  <c r="O47" i="39" s="1"/>
  <c r="E334" i="46" s="1"/>
  <c r="K48" i="39"/>
  <c r="O48" i="39" s="1"/>
  <c r="E335" i="46" s="1"/>
  <c r="K49" i="39"/>
  <c r="O49" i="39" s="1"/>
  <c r="E336" i="46" s="1"/>
  <c r="K50" i="39"/>
  <c r="O50" i="39"/>
  <c r="E337" i="46" s="1"/>
  <c r="K51" i="39"/>
  <c r="O51" i="39" s="1"/>
  <c r="E338" i="46" s="1"/>
  <c r="K52" i="39"/>
  <c r="O52" i="39" s="1"/>
  <c r="E339" i="46" s="1"/>
  <c r="K22" i="10"/>
  <c r="O22" i="10" s="1"/>
  <c r="E219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V56" i="27"/>
  <c r="V57" i="27"/>
  <c r="V58" i="27"/>
  <c r="V56" i="28"/>
  <c r="V57" i="28"/>
  <c r="V58" i="28"/>
  <c r="D10" i="32"/>
  <c r="B432" i="46" s="1"/>
  <c r="D11" i="32"/>
  <c r="B433" i="46" s="1"/>
  <c r="D12" i="32"/>
  <c r="B434" i="46" s="1"/>
  <c r="D13" i="32"/>
  <c r="B435" i="46" s="1"/>
  <c r="D14" i="32"/>
  <c r="B436" i="46" s="1"/>
  <c r="D15" i="32"/>
  <c r="B437" i="46" s="1"/>
  <c r="D16" i="32"/>
  <c r="B438" i="46" s="1"/>
  <c r="D17" i="32"/>
  <c r="B439" i="46" s="1"/>
  <c r="D18" i="32"/>
  <c r="B440" i="46" s="1"/>
  <c r="D19" i="32"/>
  <c r="B441" i="46" s="1"/>
  <c r="D20" i="32"/>
  <c r="B442" i="46" s="1"/>
  <c r="D21" i="32"/>
  <c r="B443" i="46" s="1"/>
  <c r="D22" i="32"/>
  <c r="B444" i="46" s="1"/>
  <c r="D23" i="32"/>
  <c r="B445" i="46" s="1"/>
  <c r="D24" i="32"/>
  <c r="B446" i="46" s="1"/>
  <c r="D25" i="32"/>
  <c r="B447" i="46" s="1"/>
  <c r="D26" i="32"/>
  <c r="B448" i="46" s="1"/>
  <c r="D27" i="32"/>
  <c r="B449" i="46" s="1"/>
  <c r="D28" i="32"/>
  <c r="B450" i="46" s="1"/>
  <c r="D29" i="32"/>
  <c r="B451" i="46" s="1"/>
  <c r="D30" i="32"/>
  <c r="B452" i="46" s="1"/>
  <c r="D31" i="32"/>
  <c r="B453" i="46" s="1"/>
  <c r="D32" i="32"/>
  <c r="B454" i="46" s="1"/>
  <c r="D33" i="32"/>
  <c r="B455" i="46" s="1"/>
  <c r="D34" i="32"/>
  <c r="B456" i="46" s="1"/>
  <c r="D35" i="32"/>
  <c r="B457" i="46" s="1"/>
  <c r="D36" i="32"/>
  <c r="B458" i="46" s="1"/>
  <c r="D37" i="32"/>
  <c r="B459" i="46" s="1"/>
  <c r="D38" i="32"/>
  <c r="B460" i="46" s="1"/>
  <c r="D39" i="32"/>
  <c r="B461" i="46" s="1"/>
  <c r="D40" i="32"/>
  <c r="B462" i="46" s="1"/>
  <c r="D41" i="32"/>
  <c r="B463" i="46" s="1"/>
  <c r="D42" i="32"/>
  <c r="B464" i="46" s="1"/>
  <c r="D43" i="32"/>
  <c r="B465" i="46" s="1"/>
  <c r="D44" i="32"/>
  <c r="B466" i="46" s="1"/>
  <c r="D45" i="32"/>
  <c r="B467" i="46" s="1"/>
  <c r="D46" i="32"/>
  <c r="B468" i="46" s="1"/>
  <c r="D47" i="32"/>
  <c r="B469" i="46" s="1"/>
  <c r="D48" i="32"/>
  <c r="B470" i="46" s="1"/>
  <c r="D49" i="32"/>
  <c r="B471" i="46" s="1"/>
  <c r="D50" i="32"/>
  <c r="B472" i="46" s="1"/>
  <c r="D51" i="32"/>
  <c r="B473" i="46" s="1"/>
  <c r="D52" i="32"/>
  <c r="B474" i="46" s="1"/>
  <c r="D53" i="32"/>
  <c r="B475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31" i="46" s="1"/>
  <c r="B9" i="32"/>
  <c r="D10" i="31"/>
  <c r="B387" i="46" s="1"/>
  <c r="D11" i="31"/>
  <c r="B388" i="46" s="1"/>
  <c r="D12" i="31"/>
  <c r="B389" i="46" s="1"/>
  <c r="D13" i="31"/>
  <c r="B390" i="46" s="1"/>
  <c r="D14" i="31"/>
  <c r="B391" i="46" s="1"/>
  <c r="D15" i="31"/>
  <c r="B392" i="46" s="1"/>
  <c r="D16" i="31"/>
  <c r="B393" i="46" s="1"/>
  <c r="D17" i="31"/>
  <c r="B394" i="46" s="1"/>
  <c r="D18" i="31"/>
  <c r="B395" i="46" s="1"/>
  <c r="D19" i="31"/>
  <c r="B396" i="46" s="1"/>
  <c r="D20" i="31"/>
  <c r="B397" i="46" s="1"/>
  <c r="D21" i="31"/>
  <c r="B398" i="46" s="1"/>
  <c r="D22" i="31"/>
  <c r="B399" i="46" s="1"/>
  <c r="D23" i="31"/>
  <c r="B400" i="46" s="1"/>
  <c r="D24" i="31"/>
  <c r="B401" i="46" s="1"/>
  <c r="D25" i="31"/>
  <c r="B402" i="46" s="1"/>
  <c r="D26" i="31"/>
  <c r="B403" i="46" s="1"/>
  <c r="D27" i="31"/>
  <c r="B404" i="46" s="1"/>
  <c r="D28" i="31"/>
  <c r="B405" i="46" s="1"/>
  <c r="D29" i="31"/>
  <c r="B406" i="46" s="1"/>
  <c r="D30" i="31"/>
  <c r="B407" i="46" s="1"/>
  <c r="D31" i="31"/>
  <c r="B408" i="46" s="1"/>
  <c r="D32" i="31"/>
  <c r="B409" i="46" s="1"/>
  <c r="D33" i="31"/>
  <c r="B410" i="46" s="1"/>
  <c r="D34" i="31"/>
  <c r="B411" i="46" s="1"/>
  <c r="D35" i="31"/>
  <c r="B412" i="46" s="1"/>
  <c r="D36" i="31"/>
  <c r="B413" i="46" s="1"/>
  <c r="D37" i="31"/>
  <c r="B414" i="46" s="1"/>
  <c r="D38" i="31"/>
  <c r="B415" i="46" s="1"/>
  <c r="D39" i="31"/>
  <c r="B416" i="46" s="1"/>
  <c r="D40" i="31"/>
  <c r="B417" i="46" s="1"/>
  <c r="D41" i="31"/>
  <c r="B418" i="46" s="1"/>
  <c r="D42" i="31"/>
  <c r="B419" i="46" s="1"/>
  <c r="D43" i="31"/>
  <c r="B420" i="46" s="1"/>
  <c r="D44" i="31"/>
  <c r="B421" i="46" s="1"/>
  <c r="D45" i="31"/>
  <c r="B422" i="46" s="1"/>
  <c r="D46" i="31"/>
  <c r="B423" i="46" s="1"/>
  <c r="D47" i="31"/>
  <c r="B424" i="46" s="1"/>
  <c r="D48" i="31"/>
  <c r="B425" i="46" s="1"/>
  <c r="D49" i="31"/>
  <c r="B426" i="46" s="1"/>
  <c r="D50" i="31"/>
  <c r="B427" i="46" s="1"/>
  <c r="D51" i="31"/>
  <c r="B428" i="46" s="1"/>
  <c r="D52" i="31"/>
  <c r="B429" i="46" s="1"/>
  <c r="D53" i="31"/>
  <c r="B430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6" i="46" s="1"/>
  <c r="B9" i="31"/>
  <c r="D10" i="30"/>
  <c r="B342" i="46" s="1"/>
  <c r="D11" i="30"/>
  <c r="B343" i="46" s="1"/>
  <c r="D12" i="30"/>
  <c r="B344" i="46" s="1"/>
  <c r="D13" i="30"/>
  <c r="B345" i="46" s="1"/>
  <c r="D14" i="30"/>
  <c r="B346" i="46" s="1"/>
  <c r="D15" i="30"/>
  <c r="B347" i="46" s="1"/>
  <c r="D16" i="30"/>
  <c r="B348" i="46" s="1"/>
  <c r="D17" i="30"/>
  <c r="B349" i="46" s="1"/>
  <c r="D18" i="30"/>
  <c r="B350" i="46" s="1"/>
  <c r="D19" i="30"/>
  <c r="B351" i="46" s="1"/>
  <c r="D20" i="30"/>
  <c r="B352" i="46" s="1"/>
  <c r="D21" i="30"/>
  <c r="B353" i="46" s="1"/>
  <c r="D22" i="30"/>
  <c r="B354" i="46" s="1"/>
  <c r="D23" i="30"/>
  <c r="B355" i="46" s="1"/>
  <c r="D24" i="30"/>
  <c r="B356" i="46" s="1"/>
  <c r="D25" i="30"/>
  <c r="B357" i="46" s="1"/>
  <c r="D26" i="30"/>
  <c r="B358" i="46" s="1"/>
  <c r="D27" i="30"/>
  <c r="B359" i="46" s="1"/>
  <c r="D28" i="30"/>
  <c r="B360" i="46" s="1"/>
  <c r="D29" i="30"/>
  <c r="B361" i="46" s="1"/>
  <c r="D30" i="30"/>
  <c r="B362" i="46" s="1"/>
  <c r="D31" i="30"/>
  <c r="B363" i="46" s="1"/>
  <c r="D32" i="30"/>
  <c r="B364" i="46" s="1"/>
  <c r="D33" i="30"/>
  <c r="B365" i="46" s="1"/>
  <c r="D34" i="30"/>
  <c r="B366" i="46" s="1"/>
  <c r="D35" i="30"/>
  <c r="B367" i="46" s="1"/>
  <c r="D36" i="30"/>
  <c r="B368" i="46" s="1"/>
  <c r="D37" i="30"/>
  <c r="B369" i="46" s="1"/>
  <c r="D38" i="30"/>
  <c r="B370" i="46" s="1"/>
  <c r="D39" i="30"/>
  <c r="B371" i="46" s="1"/>
  <c r="D40" i="30"/>
  <c r="B372" i="46" s="1"/>
  <c r="D41" i="30"/>
  <c r="B373" i="46" s="1"/>
  <c r="D42" i="30"/>
  <c r="B374" i="46" s="1"/>
  <c r="D43" i="30"/>
  <c r="B375" i="46" s="1"/>
  <c r="D44" i="30"/>
  <c r="B376" i="46" s="1"/>
  <c r="D45" i="30"/>
  <c r="B377" i="46" s="1"/>
  <c r="D46" i="30"/>
  <c r="B378" i="46" s="1"/>
  <c r="D47" i="30"/>
  <c r="B379" i="46" s="1"/>
  <c r="D48" i="30"/>
  <c r="B380" i="46" s="1"/>
  <c r="D49" i="30"/>
  <c r="B381" i="46" s="1"/>
  <c r="D50" i="30"/>
  <c r="B382" i="46" s="1"/>
  <c r="D51" i="30"/>
  <c r="B383" i="46" s="1"/>
  <c r="D52" i="30"/>
  <c r="B384" i="46" s="1"/>
  <c r="D53" i="30"/>
  <c r="B385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41" i="46" s="1"/>
  <c r="B9" i="30"/>
  <c r="V57" i="1"/>
  <c r="V58" i="1"/>
  <c r="D10" i="40"/>
  <c r="B522" i="46" s="1"/>
  <c r="D11" i="40"/>
  <c r="B523" i="46" s="1"/>
  <c r="D12" i="40"/>
  <c r="B524" i="46" s="1"/>
  <c r="D13" i="40"/>
  <c r="B525" i="46" s="1"/>
  <c r="D14" i="40"/>
  <c r="B526" i="46" s="1"/>
  <c r="D15" i="40"/>
  <c r="B527" i="46" s="1"/>
  <c r="D16" i="40"/>
  <c r="B528" i="46" s="1"/>
  <c r="D17" i="40"/>
  <c r="B529" i="46" s="1"/>
  <c r="D18" i="40"/>
  <c r="B530" i="46" s="1"/>
  <c r="D19" i="40"/>
  <c r="B531" i="46" s="1"/>
  <c r="D20" i="40"/>
  <c r="B532" i="46" s="1"/>
  <c r="D21" i="40"/>
  <c r="B533" i="46" s="1"/>
  <c r="D22" i="40"/>
  <c r="B534" i="46" s="1"/>
  <c r="D23" i="40"/>
  <c r="B535" i="46" s="1"/>
  <c r="D24" i="40"/>
  <c r="B536" i="46" s="1"/>
  <c r="D25" i="40"/>
  <c r="B537" i="46" s="1"/>
  <c r="D26" i="40"/>
  <c r="B538" i="46" s="1"/>
  <c r="D27" i="40"/>
  <c r="B539" i="46" s="1"/>
  <c r="D28" i="40"/>
  <c r="B540" i="46" s="1"/>
  <c r="D29" i="40"/>
  <c r="B541" i="46" s="1"/>
  <c r="D30" i="40"/>
  <c r="B542" i="46" s="1"/>
  <c r="D31" i="40"/>
  <c r="B543" i="46" s="1"/>
  <c r="D32" i="40"/>
  <c r="B544" i="46" s="1"/>
  <c r="D33" i="40"/>
  <c r="B545" i="46" s="1"/>
  <c r="D34" i="40"/>
  <c r="B546" i="46" s="1"/>
  <c r="D35" i="40"/>
  <c r="B547" i="46" s="1"/>
  <c r="D36" i="40"/>
  <c r="B548" i="46" s="1"/>
  <c r="D37" i="40"/>
  <c r="B549" i="46" s="1"/>
  <c r="D38" i="40"/>
  <c r="B550" i="46" s="1"/>
  <c r="D39" i="40"/>
  <c r="B551" i="46" s="1"/>
  <c r="D40" i="40"/>
  <c r="B552" i="46" s="1"/>
  <c r="D41" i="40"/>
  <c r="B553" i="46" s="1"/>
  <c r="D42" i="40"/>
  <c r="B554" i="46" s="1"/>
  <c r="D43" i="40"/>
  <c r="B555" i="46" s="1"/>
  <c r="D44" i="40"/>
  <c r="B556" i="46" s="1"/>
  <c r="D45" i="40"/>
  <c r="B557" i="46" s="1"/>
  <c r="D46" i="40"/>
  <c r="B558" i="46" s="1"/>
  <c r="D47" i="40"/>
  <c r="B559" i="46" s="1"/>
  <c r="D48" i="40"/>
  <c r="B560" i="46" s="1"/>
  <c r="D49" i="40"/>
  <c r="B561" i="46" s="1"/>
  <c r="D50" i="40"/>
  <c r="B562" i="46" s="1"/>
  <c r="D51" i="40"/>
  <c r="B563" i="46" s="1"/>
  <c r="D52" i="40"/>
  <c r="B564" i="46" s="1"/>
  <c r="D53" i="40"/>
  <c r="B565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21" i="46" s="1"/>
  <c r="B9" i="40"/>
  <c r="M9" i="40"/>
  <c r="I9" i="40" s="1"/>
  <c r="D521" i="46" s="1"/>
  <c r="M10" i="40"/>
  <c r="I10" i="40" s="1"/>
  <c r="D522" i="46" s="1"/>
  <c r="M11" i="40"/>
  <c r="M12" i="40"/>
  <c r="I12" i="40" s="1"/>
  <c r="D524" i="46" s="1"/>
  <c r="M13" i="40"/>
  <c r="M14" i="40"/>
  <c r="I14" i="40" s="1"/>
  <c r="D526" i="46" s="1"/>
  <c r="M15" i="40"/>
  <c r="M16" i="40"/>
  <c r="I16" i="40" s="1"/>
  <c r="D528" i="46" s="1"/>
  <c r="M17" i="40"/>
  <c r="M18" i="40"/>
  <c r="I18" i="40" s="1"/>
  <c r="D530" i="46" s="1"/>
  <c r="M19" i="40"/>
  <c r="M20" i="40"/>
  <c r="I20" i="40" s="1"/>
  <c r="D532" i="46" s="1"/>
  <c r="M21" i="40"/>
  <c r="M22" i="40"/>
  <c r="I22" i="40" s="1"/>
  <c r="D534" i="46" s="1"/>
  <c r="M23" i="40"/>
  <c r="M24" i="40"/>
  <c r="I24" i="40" s="1"/>
  <c r="D536" i="46" s="1"/>
  <c r="M25" i="40"/>
  <c r="M26" i="40"/>
  <c r="I26" i="40" s="1"/>
  <c r="D538" i="46" s="1"/>
  <c r="M27" i="40"/>
  <c r="M28" i="40"/>
  <c r="I28" i="40" s="1"/>
  <c r="D540" i="46" s="1"/>
  <c r="M29" i="40"/>
  <c r="M30" i="40"/>
  <c r="I30" i="40" s="1"/>
  <c r="D542" i="46" s="1"/>
  <c r="M31" i="40"/>
  <c r="M32" i="40"/>
  <c r="I32" i="40" s="1"/>
  <c r="D544" i="46" s="1"/>
  <c r="M33" i="40"/>
  <c r="M34" i="40"/>
  <c r="I34" i="40" s="1"/>
  <c r="D546" i="46" s="1"/>
  <c r="M35" i="40"/>
  <c r="M36" i="40"/>
  <c r="I36" i="40" s="1"/>
  <c r="D548" i="46" s="1"/>
  <c r="M37" i="40"/>
  <c r="M38" i="40"/>
  <c r="I38" i="40" s="1"/>
  <c r="D550" i="46" s="1"/>
  <c r="M39" i="40"/>
  <c r="M40" i="40"/>
  <c r="I40" i="40" s="1"/>
  <c r="D552" i="46" s="1"/>
  <c r="M41" i="40"/>
  <c r="M42" i="40"/>
  <c r="I42" i="40" s="1"/>
  <c r="D554" i="46" s="1"/>
  <c r="M43" i="40"/>
  <c r="M44" i="40"/>
  <c r="I44" i="40" s="1"/>
  <c r="D556" i="46" s="1"/>
  <c r="M45" i="40"/>
  <c r="M46" i="40"/>
  <c r="I46" i="40" s="1"/>
  <c r="D558" i="46" s="1"/>
  <c r="M47" i="40"/>
  <c r="M48" i="40"/>
  <c r="I48" i="40" s="1"/>
  <c r="D560" i="46" s="1"/>
  <c r="M49" i="40"/>
  <c r="M50" i="40"/>
  <c r="I50" i="40" s="1"/>
  <c r="D562" i="46" s="1"/>
  <c r="M51" i="40"/>
  <c r="M52" i="40"/>
  <c r="I52" i="40" s="1"/>
  <c r="D564" i="46" s="1"/>
  <c r="M53" i="40"/>
  <c r="C5" i="40"/>
  <c r="I3" i="40"/>
  <c r="F3" i="40"/>
  <c r="C3" i="40"/>
  <c r="M10" i="41"/>
  <c r="I10" i="41" s="1"/>
  <c r="D477" i="46" s="1"/>
  <c r="M11" i="41"/>
  <c r="I11" i="41" s="1"/>
  <c r="D478" i="46" s="1"/>
  <c r="M12" i="41"/>
  <c r="M13" i="41"/>
  <c r="M14" i="41"/>
  <c r="I14" i="41" s="1"/>
  <c r="D481" i="46" s="1"/>
  <c r="M15" i="41"/>
  <c r="I15" i="41" s="1"/>
  <c r="D482" i="46" s="1"/>
  <c r="M16" i="41"/>
  <c r="M17" i="41"/>
  <c r="M18" i="41"/>
  <c r="I18" i="41" s="1"/>
  <c r="D485" i="46" s="1"/>
  <c r="M19" i="41"/>
  <c r="I19" i="41" s="1"/>
  <c r="D486" i="46" s="1"/>
  <c r="M20" i="41"/>
  <c r="M21" i="41"/>
  <c r="M22" i="41"/>
  <c r="I22" i="41" s="1"/>
  <c r="D489" i="46" s="1"/>
  <c r="M23" i="41"/>
  <c r="I23" i="41" s="1"/>
  <c r="D490" i="46" s="1"/>
  <c r="M24" i="41"/>
  <c r="M25" i="41"/>
  <c r="M26" i="41"/>
  <c r="I26" i="41" s="1"/>
  <c r="D493" i="46" s="1"/>
  <c r="M27" i="41"/>
  <c r="I27" i="41" s="1"/>
  <c r="D494" i="46" s="1"/>
  <c r="M28" i="41"/>
  <c r="M29" i="41"/>
  <c r="M30" i="41"/>
  <c r="I30" i="41" s="1"/>
  <c r="D497" i="46" s="1"/>
  <c r="M31" i="41"/>
  <c r="I31" i="41" s="1"/>
  <c r="D498" i="46" s="1"/>
  <c r="M32" i="41"/>
  <c r="M33" i="41"/>
  <c r="M34" i="41"/>
  <c r="I34" i="41" s="1"/>
  <c r="D501" i="46" s="1"/>
  <c r="M35" i="41"/>
  <c r="I35" i="41" s="1"/>
  <c r="D502" i="46" s="1"/>
  <c r="M36" i="41"/>
  <c r="M37" i="41"/>
  <c r="M38" i="41"/>
  <c r="I38" i="41" s="1"/>
  <c r="D505" i="46" s="1"/>
  <c r="M39" i="41"/>
  <c r="I39" i="41" s="1"/>
  <c r="D506" i="46" s="1"/>
  <c r="M40" i="41"/>
  <c r="M41" i="41"/>
  <c r="M42" i="41"/>
  <c r="I42" i="41" s="1"/>
  <c r="D509" i="46" s="1"/>
  <c r="M43" i="41"/>
  <c r="I43" i="41" s="1"/>
  <c r="D510" i="46" s="1"/>
  <c r="M44" i="41"/>
  <c r="M45" i="41"/>
  <c r="M46" i="41"/>
  <c r="I46" i="41" s="1"/>
  <c r="D513" i="46" s="1"/>
  <c r="M47" i="41"/>
  <c r="I47" i="41" s="1"/>
  <c r="D514" i="46" s="1"/>
  <c r="M48" i="41"/>
  <c r="M49" i="41"/>
  <c r="M50" i="41"/>
  <c r="I50" i="41" s="1"/>
  <c r="D517" i="46" s="1"/>
  <c r="M51" i="41"/>
  <c r="I51" i="41" s="1"/>
  <c r="D518" i="46" s="1"/>
  <c r="M52" i="41"/>
  <c r="I52" i="41" s="1"/>
  <c r="D519" i="46" s="1"/>
  <c r="M53" i="41"/>
  <c r="M9" i="41"/>
  <c r="I9" i="41" s="1"/>
  <c r="D476" i="46" s="1"/>
  <c r="D10" i="41"/>
  <c r="B477" i="46" s="1"/>
  <c r="D11" i="41"/>
  <c r="B478" i="46" s="1"/>
  <c r="D12" i="41"/>
  <c r="B479" i="46" s="1"/>
  <c r="D13" i="41"/>
  <c r="B480" i="46" s="1"/>
  <c r="D14" i="41"/>
  <c r="B481" i="46" s="1"/>
  <c r="D15" i="41"/>
  <c r="B482" i="46" s="1"/>
  <c r="D16" i="41"/>
  <c r="B483" i="46" s="1"/>
  <c r="D17" i="41"/>
  <c r="B484" i="46" s="1"/>
  <c r="D18" i="41"/>
  <c r="B485" i="46" s="1"/>
  <c r="D19" i="41"/>
  <c r="B486" i="46" s="1"/>
  <c r="D20" i="41"/>
  <c r="B487" i="46" s="1"/>
  <c r="D21" i="41"/>
  <c r="B488" i="46" s="1"/>
  <c r="D22" i="41"/>
  <c r="B489" i="46" s="1"/>
  <c r="D23" i="41"/>
  <c r="B490" i="46" s="1"/>
  <c r="D24" i="41"/>
  <c r="B491" i="46" s="1"/>
  <c r="D25" i="41"/>
  <c r="B492" i="46" s="1"/>
  <c r="D26" i="41"/>
  <c r="B493" i="46" s="1"/>
  <c r="D27" i="41"/>
  <c r="B494" i="46" s="1"/>
  <c r="D28" i="41"/>
  <c r="B495" i="46" s="1"/>
  <c r="D29" i="41"/>
  <c r="B496" i="46" s="1"/>
  <c r="D30" i="41"/>
  <c r="B497" i="46" s="1"/>
  <c r="D31" i="41"/>
  <c r="B498" i="46" s="1"/>
  <c r="D32" i="41"/>
  <c r="B499" i="46" s="1"/>
  <c r="D33" i="41"/>
  <c r="B500" i="46" s="1"/>
  <c r="D34" i="41"/>
  <c r="B501" i="46" s="1"/>
  <c r="D35" i="41"/>
  <c r="B502" i="46" s="1"/>
  <c r="D36" i="41"/>
  <c r="B503" i="46" s="1"/>
  <c r="D37" i="41"/>
  <c r="B504" i="46" s="1"/>
  <c r="D38" i="41"/>
  <c r="B505" i="46" s="1"/>
  <c r="D39" i="41"/>
  <c r="B506" i="46" s="1"/>
  <c r="D40" i="41"/>
  <c r="B507" i="46" s="1"/>
  <c r="D41" i="41"/>
  <c r="B508" i="46" s="1"/>
  <c r="D42" i="41"/>
  <c r="B509" i="46" s="1"/>
  <c r="D43" i="41"/>
  <c r="B510" i="46" s="1"/>
  <c r="D44" i="41"/>
  <c r="B511" i="46" s="1"/>
  <c r="D45" i="41"/>
  <c r="B512" i="46" s="1"/>
  <c r="D46" i="41"/>
  <c r="B513" i="46" s="1"/>
  <c r="D47" i="41"/>
  <c r="B514" i="46" s="1"/>
  <c r="D48" i="41"/>
  <c r="B515" i="46" s="1"/>
  <c r="D49" i="41"/>
  <c r="B516" i="46" s="1"/>
  <c r="D50" i="41"/>
  <c r="B517" i="46" s="1"/>
  <c r="D51" i="41"/>
  <c r="B518" i="46" s="1"/>
  <c r="D52" i="41"/>
  <c r="B519" i="46" s="1"/>
  <c r="D53" i="41"/>
  <c r="B520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6" i="46" s="1"/>
  <c r="B9" i="41"/>
  <c r="C5" i="41"/>
  <c r="I3" i="41"/>
  <c r="F3" i="41"/>
  <c r="C3" i="41"/>
  <c r="M53" i="33"/>
  <c r="M52" i="33"/>
  <c r="M51" i="33"/>
  <c r="I51" i="33" s="1"/>
  <c r="M50" i="33"/>
  <c r="M49" i="33"/>
  <c r="M48" i="33"/>
  <c r="M47" i="33"/>
  <c r="I47" i="33" s="1"/>
  <c r="M46" i="33"/>
  <c r="M45" i="33"/>
  <c r="M44" i="33"/>
  <c r="M43" i="33"/>
  <c r="I43" i="33" s="1"/>
  <c r="M42" i="33"/>
  <c r="M41" i="33"/>
  <c r="M40" i="33"/>
  <c r="M39" i="33"/>
  <c r="I39" i="33" s="1"/>
  <c r="M38" i="33"/>
  <c r="M37" i="33"/>
  <c r="M36" i="33"/>
  <c r="M35" i="33"/>
  <c r="I35" i="33" s="1"/>
  <c r="M34" i="33"/>
  <c r="M33" i="33"/>
  <c r="M32" i="33"/>
  <c r="M31" i="33"/>
  <c r="I31" i="33" s="1"/>
  <c r="M30" i="33"/>
  <c r="M29" i="33"/>
  <c r="M28" i="33"/>
  <c r="M27" i="33"/>
  <c r="I27" i="33" s="1"/>
  <c r="M26" i="33"/>
  <c r="M25" i="33"/>
  <c r="M24" i="33"/>
  <c r="M23" i="33"/>
  <c r="I23" i="33" s="1"/>
  <c r="M22" i="33"/>
  <c r="M21" i="33"/>
  <c r="M20" i="33"/>
  <c r="M19" i="33"/>
  <c r="I19" i="33" s="1"/>
  <c r="M18" i="33"/>
  <c r="M17" i="33"/>
  <c r="M16" i="33"/>
  <c r="M15" i="33"/>
  <c r="I15" i="33" s="1"/>
  <c r="M14" i="33"/>
  <c r="M13" i="33"/>
  <c r="M12" i="33"/>
  <c r="M11" i="33"/>
  <c r="I11" i="33" s="1"/>
  <c r="M10" i="33"/>
  <c r="M9" i="33"/>
  <c r="I9" i="33" s="1"/>
  <c r="M53" i="32"/>
  <c r="M52" i="32"/>
  <c r="M51" i="32"/>
  <c r="M50" i="32"/>
  <c r="I50" i="32" s="1"/>
  <c r="D472" i="46" s="1"/>
  <c r="M49" i="32"/>
  <c r="M48" i="32"/>
  <c r="M47" i="32"/>
  <c r="M46" i="32"/>
  <c r="I46" i="32" s="1"/>
  <c r="D468" i="46" s="1"/>
  <c r="M45" i="32"/>
  <c r="M44" i="32"/>
  <c r="M43" i="32"/>
  <c r="M42" i="32"/>
  <c r="M41" i="32"/>
  <c r="M40" i="32"/>
  <c r="I40" i="32" s="1"/>
  <c r="D462" i="46" s="1"/>
  <c r="M39" i="32"/>
  <c r="M38" i="32"/>
  <c r="I38" i="32" s="1"/>
  <c r="D460" i="46" s="1"/>
  <c r="M37" i="32"/>
  <c r="M36" i="32"/>
  <c r="M35" i="32"/>
  <c r="M34" i="32"/>
  <c r="I34" i="32" s="1"/>
  <c r="D456" i="46" s="1"/>
  <c r="M33" i="32"/>
  <c r="M32" i="32"/>
  <c r="M31" i="32"/>
  <c r="I31" i="32" s="1"/>
  <c r="D453" i="46" s="1"/>
  <c r="M30" i="32"/>
  <c r="I30" i="32" s="1"/>
  <c r="D452" i="46" s="1"/>
  <c r="M29" i="32"/>
  <c r="M28" i="32"/>
  <c r="M27" i="32"/>
  <c r="I27" i="32" s="1"/>
  <c r="D449" i="46" s="1"/>
  <c r="M26" i="32"/>
  <c r="M25" i="32"/>
  <c r="I25" i="32" s="1"/>
  <c r="D447" i="46" s="1"/>
  <c r="M24" i="32"/>
  <c r="I24" i="32" s="1"/>
  <c r="D446" i="46" s="1"/>
  <c r="M23" i="32"/>
  <c r="M22" i="32"/>
  <c r="M21" i="32"/>
  <c r="M20" i="32"/>
  <c r="M19" i="32"/>
  <c r="M18" i="32"/>
  <c r="M17" i="32"/>
  <c r="M16" i="32"/>
  <c r="M15" i="32"/>
  <c r="I15" i="32" s="1"/>
  <c r="D437" i="46" s="1"/>
  <c r="M14" i="32"/>
  <c r="M13" i="32"/>
  <c r="I13" i="32" s="1"/>
  <c r="D435" i="46" s="1"/>
  <c r="M12" i="32"/>
  <c r="M11" i="32"/>
  <c r="I11" i="32" s="1"/>
  <c r="D433" i="46" s="1"/>
  <c r="M10" i="32"/>
  <c r="M9" i="32"/>
  <c r="M53" i="31"/>
  <c r="I53" i="31" s="1"/>
  <c r="D430" i="46" s="1"/>
  <c r="M52" i="31"/>
  <c r="M51" i="31"/>
  <c r="M50" i="31"/>
  <c r="I50" i="31" s="1"/>
  <c r="D427" i="46" s="1"/>
  <c r="M49" i="31"/>
  <c r="I49" i="31" s="1"/>
  <c r="D426" i="46" s="1"/>
  <c r="M48" i="31"/>
  <c r="M47" i="31"/>
  <c r="M46" i="31"/>
  <c r="I46" i="31" s="1"/>
  <c r="D423" i="46" s="1"/>
  <c r="M45" i="31"/>
  <c r="I45" i="31" s="1"/>
  <c r="D422" i="46" s="1"/>
  <c r="M44" i="31"/>
  <c r="M43" i="31"/>
  <c r="M42" i="31"/>
  <c r="I42" i="31" s="1"/>
  <c r="D419" i="46" s="1"/>
  <c r="M41" i="31"/>
  <c r="I41" i="31" s="1"/>
  <c r="D418" i="46" s="1"/>
  <c r="M40" i="31"/>
  <c r="M39" i="31"/>
  <c r="M38" i="31"/>
  <c r="I38" i="31" s="1"/>
  <c r="D415" i="46" s="1"/>
  <c r="M37" i="31"/>
  <c r="I37" i="31" s="1"/>
  <c r="D414" i="46" s="1"/>
  <c r="M36" i="31"/>
  <c r="M35" i="31"/>
  <c r="M34" i="31"/>
  <c r="I34" i="31" s="1"/>
  <c r="D411" i="46" s="1"/>
  <c r="M33" i="31"/>
  <c r="I33" i="31" s="1"/>
  <c r="D410" i="46" s="1"/>
  <c r="M32" i="31"/>
  <c r="M31" i="31"/>
  <c r="M30" i="31"/>
  <c r="I30" i="31" s="1"/>
  <c r="D407" i="46" s="1"/>
  <c r="M29" i="31"/>
  <c r="I29" i="31" s="1"/>
  <c r="D406" i="46" s="1"/>
  <c r="M28" i="31"/>
  <c r="M27" i="31"/>
  <c r="M26" i="31"/>
  <c r="I26" i="31" s="1"/>
  <c r="D403" i="46" s="1"/>
  <c r="M25" i="31"/>
  <c r="I25" i="31" s="1"/>
  <c r="D402" i="46" s="1"/>
  <c r="M24" i="31"/>
  <c r="M23" i="31"/>
  <c r="M22" i="31"/>
  <c r="I22" i="31" s="1"/>
  <c r="D399" i="46" s="1"/>
  <c r="M21" i="31"/>
  <c r="I21" i="31" s="1"/>
  <c r="D398" i="46" s="1"/>
  <c r="M20" i="31"/>
  <c r="M19" i="31"/>
  <c r="M18" i="31"/>
  <c r="I18" i="31" s="1"/>
  <c r="D395" i="46" s="1"/>
  <c r="M17" i="31"/>
  <c r="I17" i="31" s="1"/>
  <c r="D394" i="46" s="1"/>
  <c r="M16" i="31"/>
  <c r="M15" i="31"/>
  <c r="M14" i="31"/>
  <c r="I14" i="31" s="1"/>
  <c r="D391" i="46" s="1"/>
  <c r="M13" i="31"/>
  <c r="I13" i="31" s="1"/>
  <c r="D390" i="46" s="1"/>
  <c r="M12" i="31"/>
  <c r="M11" i="31"/>
  <c r="M10" i="31"/>
  <c r="I10" i="31" s="1"/>
  <c r="D387" i="46" s="1"/>
  <c r="M9" i="31"/>
  <c r="M53" i="30"/>
  <c r="I53" i="30" s="1"/>
  <c r="D385" i="46" s="1"/>
  <c r="M52" i="30"/>
  <c r="I52" i="30" s="1"/>
  <c r="D384" i="46" s="1"/>
  <c r="M51" i="30"/>
  <c r="M50" i="30"/>
  <c r="M49" i="30"/>
  <c r="I49" i="30" s="1"/>
  <c r="D381" i="46" s="1"/>
  <c r="M48" i="30"/>
  <c r="I48" i="30" s="1"/>
  <c r="D380" i="46" s="1"/>
  <c r="M47" i="30"/>
  <c r="M46" i="30"/>
  <c r="M45" i="30"/>
  <c r="I45" i="30" s="1"/>
  <c r="D377" i="46" s="1"/>
  <c r="M44" i="30"/>
  <c r="I44" i="30" s="1"/>
  <c r="D376" i="46" s="1"/>
  <c r="M43" i="30"/>
  <c r="M42" i="30"/>
  <c r="M41" i="30"/>
  <c r="I41" i="30" s="1"/>
  <c r="D373" i="46" s="1"/>
  <c r="M40" i="30"/>
  <c r="I40" i="30" s="1"/>
  <c r="D372" i="46" s="1"/>
  <c r="M39" i="30"/>
  <c r="M38" i="30"/>
  <c r="M37" i="30"/>
  <c r="I37" i="30" s="1"/>
  <c r="D369" i="46" s="1"/>
  <c r="M36" i="30"/>
  <c r="I36" i="30" s="1"/>
  <c r="D368" i="46" s="1"/>
  <c r="M35" i="30"/>
  <c r="M34" i="30"/>
  <c r="M33" i="30"/>
  <c r="I33" i="30" s="1"/>
  <c r="D365" i="46" s="1"/>
  <c r="M32" i="30"/>
  <c r="I32" i="30" s="1"/>
  <c r="D364" i="46" s="1"/>
  <c r="M31" i="30"/>
  <c r="M30" i="30"/>
  <c r="M29" i="30"/>
  <c r="I29" i="30" s="1"/>
  <c r="D361" i="46" s="1"/>
  <c r="M28" i="30"/>
  <c r="I28" i="30" s="1"/>
  <c r="D360" i="46" s="1"/>
  <c r="M27" i="30"/>
  <c r="M26" i="30"/>
  <c r="M25" i="30"/>
  <c r="I25" i="30" s="1"/>
  <c r="D357" i="46" s="1"/>
  <c r="M24" i="30"/>
  <c r="I24" i="30" s="1"/>
  <c r="D356" i="46" s="1"/>
  <c r="M23" i="30"/>
  <c r="M22" i="30"/>
  <c r="M21" i="30"/>
  <c r="I21" i="30" s="1"/>
  <c r="D353" i="46" s="1"/>
  <c r="M20" i="30"/>
  <c r="I20" i="30" s="1"/>
  <c r="D352" i="46" s="1"/>
  <c r="M19" i="30"/>
  <c r="M18" i="30"/>
  <c r="M17" i="30"/>
  <c r="I17" i="30" s="1"/>
  <c r="D349" i="46" s="1"/>
  <c r="M16" i="30"/>
  <c r="I16" i="30" s="1"/>
  <c r="D348" i="46" s="1"/>
  <c r="M15" i="30"/>
  <c r="M14" i="30"/>
  <c r="M13" i="30"/>
  <c r="I13" i="30" s="1"/>
  <c r="D345" i="46" s="1"/>
  <c r="M12" i="30"/>
  <c r="I12" i="30" s="1"/>
  <c r="D344" i="46" s="1"/>
  <c r="M11" i="30"/>
  <c r="M10" i="30"/>
  <c r="M9" i="30"/>
  <c r="I9" i="30" s="1"/>
  <c r="D341" i="46" s="1"/>
  <c r="J53" i="11"/>
  <c r="O53" i="11" s="1"/>
  <c r="F53" i="11" s="1"/>
  <c r="G53" i="11" s="1"/>
  <c r="L53" i="1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/>
  <c r="L50" i="11"/>
  <c r="F50" i="11"/>
  <c r="G50" i="11" s="1"/>
  <c r="J49" i="11"/>
  <c r="O49" i="11" s="1"/>
  <c r="L49" i="11"/>
  <c r="F49" i="11"/>
  <c r="G49" i="11" s="1"/>
  <c r="J48" i="11"/>
  <c r="O48" i="1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/>
  <c r="L42" i="11"/>
  <c r="F42" i="11"/>
  <c r="G42" i="11" s="1"/>
  <c r="J41" i="11"/>
  <c r="O41" i="11" s="1"/>
  <c r="L41" i="11"/>
  <c r="F41" i="11"/>
  <c r="G41" i="11" s="1"/>
  <c r="J40" i="11"/>
  <c r="O40" i="1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L36" i="11"/>
  <c r="F36" i="11"/>
  <c r="G36" i="11" s="1"/>
  <c r="J35" i="11"/>
  <c r="O35" i="11" s="1"/>
  <c r="L35" i="11"/>
  <c r="F35" i="11"/>
  <c r="G35" i="11" s="1"/>
  <c r="J34" i="11"/>
  <c r="O34" i="11"/>
  <c r="L34" i="11"/>
  <c r="F34" i="11"/>
  <c r="G34" i="11" s="1"/>
  <c r="J33" i="11"/>
  <c r="O33" i="11" s="1"/>
  <c r="L33" i="11"/>
  <c r="F33" i="11"/>
  <c r="G33" i="11" s="1"/>
  <c r="J32" i="11"/>
  <c r="O32" i="11"/>
  <c r="L32" i="11"/>
  <c r="F32" i="11"/>
  <c r="G32" i="11" s="1"/>
  <c r="J31" i="11"/>
  <c r="O31" i="11" s="1"/>
  <c r="L31" i="11"/>
  <c r="F31" i="11"/>
  <c r="G31" i="11" s="1"/>
  <c r="J30" i="11"/>
  <c r="O30" i="11" s="1"/>
  <c r="L30" i="11"/>
  <c r="F30" i="11"/>
  <c r="G30" i="11" s="1"/>
  <c r="J29" i="11"/>
  <c r="O29" i="11" s="1"/>
  <c r="L29" i="11"/>
  <c r="F29" i="11"/>
  <c r="G29" i="11" s="1"/>
  <c r="J28" i="11"/>
  <c r="O28" i="11" s="1"/>
  <c r="L28" i="11"/>
  <c r="F28" i="11"/>
  <c r="G28" i="11" s="1"/>
  <c r="J27" i="11"/>
  <c r="O27" i="11" s="1"/>
  <c r="L27" i="11"/>
  <c r="F27" i="11"/>
  <c r="G27" i="11" s="1"/>
  <c r="J26" i="11"/>
  <c r="O26" i="11"/>
  <c r="L26" i="11"/>
  <c r="F26" i="11"/>
  <c r="G26" i="11" s="1"/>
  <c r="J25" i="11"/>
  <c r="O25" i="11" s="1"/>
  <c r="L25" i="11"/>
  <c r="F25" i="11"/>
  <c r="G25" i="11" s="1"/>
  <c r="J24" i="11"/>
  <c r="O24" i="11"/>
  <c r="L24" i="11"/>
  <c r="F24" i="11"/>
  <c r="G24" i="11" s="1"/>
  <c r="J23" i="11"/>
  <c r="O23" i="11" s="1"/>
  <c r="L23" i="11"/>
  <c r="F23" i="11"/>
  <c r="G23" i="11" s="1"/>
  <c r="J22" i="11"/>
  <c r="O22" i="11" s="1"/>
  <c r="L22" i="11"/>
  <c r="F22" i="11"/>
  <c r="G22" i="11" s="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/>
  <c r="L18" i="11"/>
  <c r="F18" i="11"/>
  <c r="G18" i="11" s="1"/>
  <c r="J17" i="11"/>
  <c r="O17" i="11" s="1"/>
  <c r="L17" i="11"/>
  <c r="F17" i="11"/>
  <c r="G17" i="11" s="1"/>
  <c r="J16" i="11"/>
  <c r="O16" i="1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L11" i="11"/>
  <c r="F11" i="11"/>
  <c r="G11" i="11" s="1"/>
  <c r="J10" i="11"/>
  <c r="O10" i="11"/>
  <c r="L10" i="11"/>
  <c r="F10" i="11"/>
  <c r="G10" i="11" s="1"/>
  <c r="J9" i="11"/>
  <c r="O9" i="11" s="1"/>
  <c r="L9" i="11"/>
  <c r="O53" i="10"/>
  <c r="E250" i="46" s="1"/>
  <c r="M53" i="10"/>
  <c r="K52" i="10"/>
  <c r="O52" i="10" s="1"/>
  <c r="E249" i="46" s="1"/>
  <c r="M52" i="10"/>
  <c r="K51" i="10"/>
  <c r="O51" i="10" s="1"/>
  <c r="E248" i="46" s="1"/>
  <c r="M51" i="10"/>
  <c r="K50" i="10"/>
  <c r="O50" i="10" s="1"/>
  <c r="E247" i="46" s="1"/>
  <c r="M50" i="10"/>
  <c r="K49" i="10"/>
  <c r="O49" i="10" s="1"/>
  <c r="E246" i="46" s="1"/>
  <c r="M49" i="10"/>
  <c r="K47" i="10"/>
  <c r="O47" i="10" s="1"/>
  <c r="E244" i="46" s="1"/>
  <c r="M47" i="10"/>
  <c r="K46" i="10"/>
  <c r="O46" i="10" s="1"/>
  <c r="E243" i="46" s="1"/>
  <c r="M46" i="10"/>
  <c r="K45" i="10"/>
  <c r="O45" i="10" s="1"/>
  <c r="E242" i="46" s="1"/>
  <c r="M45" i="10"/>
  <c r="K44" i="10"/>
  <c r="O44" i="10" s="1"/>
  <c r="E241" i="46" s="1"/>
  <c r="M44" i="10"/>
  <c r="K43" i="10"/>
  <c r="O43" i="10" s="1"/>
  <c r="E240" i="46" s="1"/>
  <c r="M43" i="10"/>
  <c r="K42" i="10"/>
  <c r="O42" i="10" s="1"/>
  <c r="E239" i="46" s="1"/>
  <c r="M42" i="10"/>
  <c r="K41" i="10"/>
  <c r="O41" i="10" s="1"/>
  <c r="E238" i="46" s="1"/>
  <c r="M41" i="10"/>
  <c r="K40" i="10"/>
  <c r="O40" i="10" s="1"/>
  <c r="E237" i="46" s="1"/>
  <c r="M40" i="10"/>
  <c r="K39" i="10"/>
  <c r="O39" i="10" s="1"/>
  <c r="E236" i="46" s="1"/>
  <c r="M39" i="10"/>
  <c r="K38" i="10"/>
  <c r="O38" i="10" s="1"/>
  <c r="E235" i="46" s="1"/>
  <c r="M38" i="10"/>
  <c r="K37" i="10"/>
  <c r="O37" i="10" s="1"/>
  <c r="E234" i="46" s="1"/>
  <c r="M37" i="10"/>
  <c r="K36" i="10"/>
  <c r="O36" i="10" s="1"/>
  <c r="E233" i="46" s="1"/>
  <c r="M36" i="10"/>
  <c r="K35" i="10"/>
  <c r="O35" i="10" s="1"/>
  <c r="E232" i="46" s="1"/>
  <c r="M35" i="10"/>
  <c r="K34" i="10"/>
  <c r="O34" i="10" s="1"/>
  <c r="E231" i="46" s="1"/>
  <c r="M34" i="10"/>
  <c r="K33" i="10"/>
  <c r="O33" i="10" s="1"/>
  <c r="E230" i="46" s="1"/>
  <c r="M33" i="10"/>
  <c r="K32" i="10"/>
  <c r="O32" i="10" s="1"/>
  <c r="E229" i="46" s="1"/>
  <c r="M32" i="10"/>
  <c r="K31" i="10"/>
  <c r="O31" i="10" s="1"/>
  <c r="E228" i="46" s="1"/>
  <c r="M31" i="10"/>
  <c r="K30" i="10"/>
  <c r="O30" i="10" s="1"/>
  <c r="E227" i="46" s="1"/>
  <c r="M30" i="10"/>
  <c r="K29" i="10"/>
  <c r="O29" i="10" s="1"/>
  <c r="E226" i="46" s="1"/>
  <c r="M29" i="10"/>
  <c r="K28" i="10"/>
  <c r="O28" i="10" s="1"/>
  <c r="E225" i="46" s="1"/>
  <c r="M28" i="10"/>
  <c r="K27" i="10"/>
  <c r="O27" i="10" s="1"/>
  <c r="E224" i="46" s="1"/>
  <c r="M27" i="10"/>
  <c r="K26" i="10"/>
  <c r="O26" i="10" s="1"/>
  <c r="E223" i="46" s="1"/>
  <c r="M26" i="10"/>
  <c r="K25" i="10"/>
  <c r="O25" i="10" s="1"/>
  <c r="E222" i="46" s="1"/>
  <c r="M25" i="10"/>
  <c r="K24" i="10"/>
  <c r="O24" i="10" s="1"/>
  <c r="E221" i="46" s="1"/>
  <c r="M24" i="10"/>
  <c r="K23" i="10"/>
  <c r="O23" i="10" s="1"/>
  <c r="E220" i="46" s="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53" i="9"/>
  <c r="O53" i="9"/>
  <c r="E205" i="46" s="1"/>
  <c r="M53" i="9"/>
  <c r="K52" i="9"/>
  <c r="O52" i="9" s="1"/>
  <c r="E204" i="46" s="1"/>
  <c r="M52" i="9"/>
  <c r="K51" i="9"/>
  <c r="O51" i="9" s="1"/>
  <c r="E203" i="46" s="1"/>
  <c r="M51" i="9"/>
  <c r="K50" i="9"/>
  <c r="O50" i="9" s="1"/>
  <c r="E202" i="46" s="1"/>
  <c r="M50" i="9"/>
  <c r="K49" i="9"/>
  <c r="O49" i="9" s="1"/>
  <c r="E201" i="46" s="1"/>
  <c r="M49" i="9"/>
  <c r="K48" i="9"/>
  <c r="O48" i="9" s="1"/>
  <c r="E200" i="46" s="1"/>
  <c r="M48" i="9"/>
  <c r="K47" i="9"/>
  <c r="O47" i="9" s="1"/>
  <c r="E199" i="46" s="1"/>
  <c r="M47" i="9"/>
  <c r="K46" i="9"/>
  <c r="O46" i="9" s="1"/>
  <c r="E198" i="46" s="1"/>
  <c r="M46" i="9"/>
  <c r="K45" i="9"/>
  <c r="O45" i="9" s="1"/>
  <c r="E197" i="46" s="1"/>
  <c r="M45" i="9"/>
  <c r="K44" i="9"/>
  <c r="O44" i="9" s="1"/>
  <c r="E196" i="46" s="1"/>
  <c r="M44" i="9"/>
  <c r="K43" i="9"/>
  <c r="O43" i="9"/>
  <c r="E195" i="46" s="1"/>
  <c r="M43" i="9"/>
  <c r="K42" i="9"/>
  <c r="O42" i="9" s="1"/>
  <c r="E194" i="46" s="1"/>
  <c r="M42" i="9"/>
  <c r="K41" i="9"/>
  <c r="O41" i="9" s="1"/>
  <c r="E193" i="46" s="1"/>
  <c r="M41" i="9"/>
  <c r="K40" i="9"/>
  <c r="O40" i="9" s="1"/>
  <c r="E192" i="46" s="1"/>
  <c r="M40" i="9"/>
  <c r="K39" i="9"/>
  <c r="O39" i="9" s="1"/>
  <c r="E191" i="46" s="1"/>
  <c r="M39" i="9"/>
  <c r="K38" i="9"/>
  <c r="O38" i="9" s="1"/>
  <c r="E190" i="46" s="1"/>
  <c r="M38" i="9"/>
  <c r="K37" i="9"/>
  <c r="O37" i="9"/>
  <c r="E189" i="46" s="1"/>
  <c r="M37" i="9"/>
  <c r="K36" i="9"/>
  <c r="O36" i="9" s="1"/>
  <c r="E188" i="46" s="1"/>
  <c r="M36" i="9"/>
  <c r="K35" i="9"/>
  <c r="O35" i="9" s="1"/>
  <c r="E187" i="46" s="1"/>
  <c r="M35" i="9"/>
  <c r="K34" i="9"/>
  <c r="O34" i="9" s="1"/>
  <c r="E186" i="46" s="1"/>
  <c r="M34" i="9"/>
  <c r="K33" i="9"/>
  <c r="O33" i="9" s="1"/>
  <c r="E185" i="46" s="1"/>
  <c r="M33" i="9"/>
  <c r="K32" i="9"/>
  <c r="O32" i="9" s="1"/>
  <c r="E184" i="46" s="1"/>
  <c r="M32" i="9"/>
  <c r="K31" i="9"/>
  <c r="O31" i="9" s="1"/>
  <c r="E183" i="46" s="1"/>
  <c r="M31" i="9"/>
  <c r="K30" i="9"/>
  <c r="O30" i="9" s="1"/>
  <c r="E182" i="46" s="1"/>
  <c r="M30" i="9"/>
  <c r="K29" i="9"/>
  <c r="O29" i="9" s="1"/>
  <c r="E181" i="46" s="1"/>
  <c r="M29" i="9"/>
  <c r="K28" i="9"/>
  <c r="O28" i="9" s="1"/>
  <c r="E180" i="46" s="1"/>
  <c r="M28" i="9"/>
  <c r="K27" i="9"/>
  <c r="O27" i="9"/>
  <c r="E179" i="46" s="1"/>
  <c r="M27" i="9"/>
  <c r="K26" i="9"/>
  <c r="O26" i="9" s="1"/>
  <c r="E178" i="46" s="1"/>
  <c r="M26" i="9"/>
  <c r="K25" i="9"/>
  <c r="O25" i="9" s="1"/>
  <c r="E177" i="46" s="1"/>
  <c r="M25" i="9"/>
  <c r="K24" i="9"/>
  <c r="O24" i="9" s="1"/>
  <c r="E176" i="46" s="1"/>
  <c r="M24" i="9"/>
  <c r="K23" i="9"/>
  <c r="O23" i="9" s="1"/>
  <c r="E175" i="46" s="1"/>
  <c r="M23" i="9"/>
  <c r="K22" i="9"/>
  <c r="O22" i="9" s="1"/>
  <c r="E174" i="46" s="1"/>
  <c r="M22" i="9"/>
  <c r="K21" i="9"/>
  <c r="O21" i="9"/>
  <c r="E173" i="46" s="1"/>
  <c r="M21" i="9"/>
  <c r="K20" i="9"/>
  <c r="O20" i="9" s="1"/>
  <c r="E172" i="46" s="1"/>
  <c r="M20" i="9"/>
  <c r="K19" i="9"/>
  <c r="O19" i="9" s="1"/>
  <c r="E171" i="46" s="1"/>
  <c r="M19" i="9"/>
  <c r="K18" i="9"/>
  <c r="O18" i="9" s="1"/>
  <c r="E170" i="46" s="1"/>
  <c r="M18" i="9"/>
  <c r="K17" i="9"/>
  <c r="O17" i="9" s="1"/>
  <c r="E169" i="46" s="1"/>
  <c r="M17" i="9"/>
  <c r="K16" i="9"/>
  <c r="O16" i="9" s="1"/>
  <c r="E168" i="46" s="1"/>
  <c r="M16" i="9"/>
  <c r="K15" i="9"/>
  <c r="O15" i="9" s="1"/>
  <c r="E167" i="46" s="1"/>
  <c r="M15" i="9"/>
  <c r="K14" i="9"/>
  <c r="O14" i="9" s="1"/>
  <c r="E166" i="46" s="1"/>
  <c r="M14" i="9"/>
  <c r="K13" i="9"/>
  <c r="O13" i="9" s="1"/>
  <c r="E165" i="46" s="1"/>
  <c r="M13" i="9"/>
  <c r="K12" i="9"/>
  <c r="O12" i="9" s="1"/>
  <c r="E164" i="46" s="1"/>
  <c r="M12" i="9"/>
  <c r="K11" i="9"/>
  <c r="O11" i="9"/>
  <c r="E163" i="46" s="1"/>
  <c r="M11" i="9"/>
  <c r="K10" i="9"/>
  <c r="O10" i="9" s="1"/>
  <c r="E162" i="46" s="1"/>
  <c r="M10" i="9"/>
  <c r="K9" i="9"/>
  <c r="O9" i="9" s="1"/>
  <c r="E161" i="46" s="1"/>
  <c r="M9" i="9"/>
  <c r="K53" i="8"/>
  <c r="O53" i="8" s="1"/>
  <c r="E160" i="46" s="1"/>
  <c r="M53" i="8"/>
  <c r="K52" i="8"/>
  <c r="O52" i="8" s="1"/>
  <c r="M52" i="8"/>
  <c r="K51" i="8"/>
  <c r="O51" i="8" s="1"/>
  <c r="E158" i="46" s="1"/>
  <c r="M51" i="8"/>
  <c r="K50" i="8"/>
  <c r="O50" i="8" s="1"/>
  <c r="E157" i="46" s="1"/>
  <c r="M50" i="8"/>
  <c r="K49" i="8"/>
  <c r="O49" i="8" s="1"/>
  <c r="E156" i="46" s="1"/>
  <c r="M49" i="8"/>
  <c r="K48" i="8"/>
  <c r="O48" i="8"/>
  <c r="E155" i="46" s="1"/>
  <c r="M48" i="8"/>
  <c r="K47" i="8"/>
  <c r="O47" i="8" s="1"/>
  <c r="E154" i="46" s="1"/>
  <c r="M47" i="8"/>
  <c r="K46" i="8"/>
  <c r="O46" i="8" s="1"/>
  <c r="E153" i="46" s="1"/>
  <c r="M46" i="8"/>
  <c r="K45" i="8"/>
  <c r="O45" i="8" s="1"/>
  <c r="E152" i="46" s="1"/>
  <c r="M45" i="8"/>
  <c r="K44" i="8"/>
  <c r="O44" i="8" s="1"/>
  <c r="E151" i="46" s="1"/>
  <c r="M44" i="8"/>
  <c r="K43" i="8"/>
  <c r="O43" i="8" s="1"/>
  <c r="E150" i="46" s="1"/>
  <c r="M43" i="8"/>
  <c r="K42" i="8"/>
  <c r="O42" i="8" s="1"/>
  <c r="E149" i="46" s="1"/>
  <c r="M42" i="8"/>
  <c r="K41" i="8"/>
  <c r="O41" i="8" s="1"/>
  <c r="E148" i="46" s="1"/>
  <c r="M41" i="8"/>
  <c r="K40" i="8"/>
  <c r="O40" i="8" s="1"/>
  <c r="E147" i="46" s="1"/>
  <c r="M40" i="8"/>
  <c r="K39" i="8"/>
  <c r="O39" i="8" s="1"/>
  <c r="E146" i="46" s="1"/>
  <c r="M39" i="8"/>
  <c r="K38" i="8"/>
  <c r="O38" i="8"/>
  <c r="E145" i="46" s="1"/>
  <c r="M38" i="8"/>
  <c r="K37" i="8"/>
  <c r="O37" i="8" s="1"/>
  <c r="E144" i="46" s="1"/>
  <c r="M37" i="8"/>
  <c r="K36" i="8"/>
  <c r="O36" i="8" s="1"/>
  <c r="E143" i="46" s="1"/>
  <c r="M36" i="8"/>
  <c r="K35" i="8"/>
  <c r="O35" i="8" s="1"/>
  <c r="E142" i="46" s="1"/>
  <c r="M35" i="8"/>
  <c r="K34" i="8"/>
  <c r="O34" i="8" s="1"/>
  <c r="E141" i="46" s="1"/>
  <c r="M34" i="8"/>
  <c r="K33" i="8"/>
  <c r="O33" i="8" s="1"/>
  <c r="E140" i="46" s="1"/>
  <c r="M33" i="8"/>
  <c r="K32" i="8"/>
  <c r="O32" i="8"/>
  <c r="E139" i="46" s="1"/>
  <c r="M32" i="8"/>
  <c r="K31" i="8"/>
  <c r="O31" i="8" s="1"/>
  <c r="E138" i="46" s="1"/>
  <c r="M31" i="8"/>
  <c r="K30" i="8"/>
  <c r="O30" i="8" s="1"/>
  <c r="E137" i="46" s="1"/>
  <c r="M30" i="8"/>
  <c r="K29" i="8"/>
  <c r="O29" i="8" s="1"/>
  <c r="E136" i="46" s="1"/>
  <c r="M29" i="8"/>
  <c r="K28" i="8"/>
  <c r="O28" i="8" s="1"/>
  <c r="E135" i="46" s="1"/>
  <c r="M28" i="8"/>
  <c r="K27" i="8"/>
  <c r="O27" i="8" s="1"/>
  <c r="E134" i="46" s="1"/>
  <c r="M27" i="8"/>
  <c r="K26" i="8"/>
  <c r="O26" i="8" s="1"/>
  <c r="E133" i="46" s="1"/>
  <c r="M26" i="8"/>
  <c r="K25" i="8"/>
  <c r="O25" i="8" s="1"/>
  <c r="E132" i="46" s="1"/>
  <c r="M25" i="8"/>
  <c r="K24" i="8"/>
  <c r="O24" i="8" s="1"/>
  <c r="E131" i="46" s="1"/>
  <c r="M24" i="8"/>
  <c r="K23" i="8"/>
  <c r="O23" i="8" s="1"/>
  <c r="E130" i="46" s="1"/>
  <c r="M23" i="8"/>
  <c r="K22" i="8"/>
  <c r="O22" i="8"/>
  <c r="E129" i="46" s="1"/>
  <c r="M22" i="8"/>
  <c r="K21" i="8"/>
  <c r="O21" i="8" s="1"/>
  <c r="E128" i="46" s="1"/>
  <c r="M21" i="8"/>
  <c r="K20" i="8"/>
  <c r="O20" i="8" s="1"/>
  <c r="E127" i="46" s="1"/>
  <c r="M20" i="8"/>
  <c r="K19" i="8"/>
  <c r="O19" i="8" s="1"/>
  <c r="E126" i="46" s="1"/>
  <c r="M19" i="8"/>
  <c r="K18" i="8"/>
  <c r="O18" i="8" s="1"/>
  <c r="E125" i="46" s="1"/>
  <c r="M18" i="8"/>
  <c r="K17" i="8"/>
  <c r="O17" i="8" s="1"/>
  <c r="E124" i="46" s="1"/>
  <c r="M17" i="8"/>
  <c r="K16" i="8"/>
  <c r="O16" i="8"/>
  <c r="E123" i="46" s="1"/>
  <c r="M16" i="8"/>
  <c r="K15" i="8"/>
  <c r="O15" i="8" s="1"/>
  <c r="E122" i="46" s="1"/>
  <c r="M15" i="8"/>
  <c r="K14" i="8"/>
  <c r="O14" i="8" s="1"/>
  <c r="E121" i="46" s="1"/>
  <c r="M14" i="8"/>
  <c r="K13" i="8"/>
  <c r="O13" i="8" s="1"/>
  <c r="E120" i="46" s="1"/>
  <c r="M13" i="8"/>
  <c r="K12" i="8"/>
  <c r="O12" i="8" s="1"/>
  <c r="E119" i="46" s="1"/>
  <c r="M12" i="8"/>
  <c r="M10" i="39"/>
  <c r="M15" i="39"/>
  <c r="K10" i="38"/>
  <c r="O10" i="38" s="1"/>
  <c r="E252" i="46" s="1"/>
  <c r="K11" i="38"/>
  <c r="O11" i="38" s="1"/>
  <c r="E253" i="46" s="1"/>
  <c r="K12" i="38"/>
  <c r="O12" i="38" s="1"/>
  <c r="K13" i="38"/>
  <c r="O13" i="38" s="1"/>
  <c r="E255" i="46" s="1"/>
  <c r="K14" i="38"/>
  <c r="O14" i="38" s="1"/>
  <c r="E256" i="46" s="1"/>
  <c r="K15" i="38"/>
  <c r="O15" i="38" s="1"/>
  <c r="E257" i="46" s="1"/>
  <c r="K16" i="38"/>
  <c r="O16" i="38" s="1"/>
  <c r="E258" i="46" s="1"/>
  <c r="K17" i="38"/>
  <c r="O17" i="38" s="1"/>
  <c r="E259" i="46" s="1"/>
  <c r="K18" i="38"/>
  <c r="O18" i="38" s="1"/>
  <c r="E260" i="46" s="1"/>
  <c r="K19" i="38"/>
  <c r="O19" i="38" s="1"/>
  <c r="E261" i="46" s="1"/>
  <c r="K20" i="38"/>
  <c r="O20" i="38" s="1"/>
  <c r="E262" i="46" s="1"/>
  <c r="K21" i="38"/>
  <c r="O21" i="38" s="1"/>
  <c r="E263" i="46" s="1"/>
  <c r="K22" i="38"/>
  <c r="O22" i="38" s="1"/>
  <c r="E264" i="46" s="1"/>
  <c r="K23" i="38"/>
  <c r="O23" i="38" s="1"/>
  <c r="E265" i="46" s="1"/>
  <c r="K24" i="38"/>
  <c r="O24" i="38" s="1"/>
  <c r="E266" i="46" s="1"/>
  <c r="K25" i="38"/>
  <c r="O25" i="38" s="1"/>
  <c r="E267" i="46" s="1"/>
  <c r="K26" i="38"/>
  <c r="O26" i="38" s="1"/>
  <c r="E268" i="46" s="1"/>
  <c r="K27" i="38"/>
  <c r="O27" i="38" s="1"/>
  <c r="E269" i="46" s="1"/>
  <c r="K28" i="38"/>
  <c r="O28" i="38" s="1"/>
  <c r="E270" i="46" s="1"/>
  <c r="K29" i="38"/>
  <c r="O29" i="38" s="1"/>
  <c r="E271" i="46" s="1"/>
  <c r="K30" i="38"/>
  <c r="O30" i="38" s="1"/>
  <c r="E272" i="46" s="1"/>
  <c r="K31" i="38"/>
  <c r="O31" i="38" s="1"/>
  <c r="E273" i="46" s="1"/>
  <c r="K32" i="38"/>
  <c r="O32" i="38" s="1"/>
  <c r="E274" i="46" s="1"/>
  <c r="K33" i="38"/>
  <c r="O33" i="38" s="1"/>
  <c r="E275" i="46" s="1"/>
  <c r="K34" i="38"/>
  <c r="O34" i="38" s="1"/>
  <c r="E276" i="46" s="1"/>
  <c r="K35" i="38"/>
  <c r="O35" i="38" s="1"/>
  <c r="E277" i="46" s="1"/>
  <c r="K36" i="38"/>
  <c r="O36" i="38" s="1"/>
  <c r="E278" i="46" s="1"/>
  <c r="K38" i="38"/>
  <c r="O38" i="38" s="1"/>
  <c r="E280" i="46" s="1"/>
  <c r="K39" i="38"/>
  <c r="O39" i="38" s="1"/>
  <c r="E281" i="46" s="1"/>
  <c r="K40" i="38"/>
  <c r="O40" i="38" s="1"/>
  <c r="E282" i="46" s="1"/>
  <c r="K41" i="38"/>
  <c r="O41" i="38" s="1"/>
  <c r="E283" i="46" s="1"/>
  <c r="K42" i="38"/>
  <c r="O42" i="38" s="1"/>
  <c r="E284" i="46" s="1"/>
  <c r="K43" i="38"/>
  <c r="O43" i="38" s="1"/>
  <c r="E285" i="46" s="1"/>
  <c r="K44" i="38"/>
  <c r="O44" i="38" s="1"/>
  <c r="E286" i="46" s="1"/>
  <c r="K45" i="38"/>
  <c r="O45" i="38" s="1"/>
  <c r="E287" i="46" s="1"/>
  <c r="K46" i="38"/>
  <c r="O46" i="38" s="1"/>
  <c r="E288" i="46" s="1"/>
  <c r="K47" i="38"/>
  <c r="O47" i="38" s="1"/>
  <c r="E289" i="46" s="1"/>
  <c r="K48" i="38"/>
  <c r="O48" i="38" s="1"/>
  <c r="E290" i="46" s="1"/>
  <c r="K49" i="38"/>
  <c r="O49" i="38" s="1"/>
  <c r="E291" i="46" s="1"/>
  <c r="K50" i="38"/>
  <c r="O50" i="38" s="1"/>
  <c r="E292" i="46" s="1"/>
  <c r="K51" i="38"/>
  <c r="O51" i="38" s="1"/>
  <c r="E293" i="46" s="1"/>
  <c r="K9" i="38"/>
  <c r="O9" i="38" s="1"/>
  <c r="E251" i="46" s="1"/>
  <c r="K52" i="38"/>
  <c r="O52" i="38" s="1"/>
  <c r="E294" i="46" s="1"/>
  <c r="K53" i="38"/>
  <c r="O53" i="38" s="1"/>
  <c r="E295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31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2" i="36" s="1"/>
  <c r="C4" i="27"/>
  <c r="C50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C5" i="8"/>
  <c r="I3" i="8"/>
  <c r="F3" i="8"/>
  <c r="C3" i="8"/>
  <c r="A39" i="14"/>
  <c r="A37" i="14"/>
  <c r="A35" i="14"/>
  <c r="A33" i="14"/>
  <c r="A31" i="14"/>
  <c r="A29" i="14"/>
  <c r="A27" i="14"/>
  <c r="BF20" i="14"/>
  <c r="BF19" i="14"/>
  <c r="BF15" i="14"/>
  <c r="B4" i="13"/>
  <c r="B6" i="13"/>
  <c r="E6" i="13"/>
  <c r="E4" i="13"/>
  <c r="C5" i="11"/>
  <c r="F3" i="11"/>
  <c r="C3" i="11"/>
  <c r="BF12" i="14"/>
  <c r="H7" i="14"/>
  <c r="BF11" i="14"/>
  <c r="BF9" i="14"/>
  <c r="BF10" i="14"/>
  <c r="BF14" i="14"/>
  <c r="F70" i="27"/>
  <c r="P70" i="27"/>
  <c r="BF17" i="14"/>
  <c r="BF13" i="14"/>
  <c r="BF16" i="14"/>
  <c r="BF18" i="14"/>
  <c r="H52" i="28" l="1"/>
  <c r="F69" i="28"/>
  <c r="P69" i="28" s="1"/>
  <c r="V42" i="27"/>
  <c r="F69" i="27"/>
  <c r="P69" i="27" s="1"/>
  <c r="H52" i="27"/>
  <c r="F69" i="1"/>
  <c r="H52" i="1"/>
  <c r="P69" i="1"/>
  <c r="F70" i="28"/>
  <c r="P70" i="28"/>
  <c r="V42" i="1"/>
  <c r="H50" i="1" s="1"/>
  <c r="F66" i="1" s="1"/>
  <c r="P70" i="1"/>
  <c r="I37" i="32"/>
  <c r="D459" i="46" s="1"/>
  <c r="I33" i="32"/>
  <c r="D455" i="46" s="1"/>
  <c r="I29" i="32"/>
  <c r="D451" i="46" s="1"/>
  <c r="I53" i="41"/>
  <c r="D520" i="46" s="1"/>
  <c r="I49" i="41"/>
  <c r="D516" i="46" s="1"/>
  <c r="I45" i="41"/>
  <c r="D512" i="46" s="1"/>
  <c r="G53" i="10"/>
  <c r="I14" i="32"/>
  <c r="D436" i="46" s="1"/>
  <c r="I18" i="32"/>
  <c r="D440" i="46" s="1"/>
  <c r="I22" i="32"/>
  <c r="D444" i="46" s="1"/>
  <c r="I9" i="32"/>
  <c r="D431" i="46" s="1"/>
  <c r="I45" i="32"/>
  <c r="D467" i="46" s="1"/>
  <c r="I53" i="32"/>
  <c r="D475" i="46" s="1"/>
  <c r="D182" i="46"/>
  <c r="D174" i="46"/>
  <c r="D162" i="46"/>
  <c r="D201" i="46"/>
  <c r="D210" i="46"/>
  <c r="D197" i="46"/>
  <c r="D191" i="46"/>
  <c r="D217" i="46"/>
  <c r="I14" i="10"/>
  <c r="I51" i="38"/>
  <c r="I36" i="38"/>
  <c r="D270" i="46"/>
  <c r="D267" i="46"/>
  <c r="D259" i="46"/>
  <c r="D254" i="46"/>
  <c r="I23" i="39"/>
  <c r="D301" i="46"/>
  <c r="O55" i="38"/>
  <c r="C20" i="13" s="1"/>
  <c r="E254" i="46"/>
  <c r="D205" i="46"/>
  <c r="D199" i="46"/>
  <c r="D193" i="46"/>
  <c r="D187" i="46"/>
  <c r="D245" i="46"/>
  <c r="I47" i="10"/>
  <c r="I43" i="10"/>
  <c r="D236" i="46"/>
  <c r="D232" i="46"/>
  <c r="I31" i="10"/>
  <c r="D224" i="46"/>
  <c r="D220" i="46"/>
  <c r="D209" i="46"/>
  <c r="D292" i="46"/>
  <c r="D277" i="46"/>
  <c r="I30" i="38"/>
  <c r="D269" i="46"/>
  <c r="D261" i="46"/>
  <c r="I14" i="38"/>
  <c r="I30" i="39"/>
  <c r="D311" i="46"/>
  <c r="D339" i="46"/>
  <c r="D331" i="46"/>
  <c r="D327" i="46"/>
  <c r="D319" i="46"/>
  <c r="I21" i="32"/>
  <c r="D443" i="46" s="1"/>
  <c r="O21" i="32"/>
  <c r="E443" i="46" s="1"/>
  <c r="I17" i="32"/>
  <c r="D439" i="46" s="1"/>
  <c r="O55" i="11"/>
  <c r="I53" i="40"/>
  <c r="D565" i="46" s="1"/>
  <c r="I49" i="40"/>
  <c r="D561" i="46" s="1"/>
  <c r="I45" i="40"/>
  <c r="D557" i="46" s="1"/>
  <c r="I41" i="40"/>
  <c r="D553" i="46" s="1"/>
  <c r="I37" i="40"/>
  <c r="D549" i="46" s="1"/>
  <c r="I33" i="40"/>
  <c r="D545" i="46" s="1"/>
  <c r="I29" i="40"/>
  <c r="D541" i="46" s="1"/>
  <c r="I25" i="40"/>
  <c r="D537" i="46" s="1"/>
  <c r="I21" i="40"/>
  <c r="D533" i="46" s="1"/>
  <c r="I17" i="40"/>
  <c r="D529" i="46" s="1"/>
  <c r="I13" i="40"/>
  <c r="D525" i="46" s="1"/>
  <c r="D195" i="46"/>
  <c r="D294" i="46"/>
  <c r="I47" i="38"/>
  <c r="D286" i="46"/>
  <c r="D281" i="46"/>
  <c r="I32" i="38"/>
  <c r="D271" i="46"/>
  <c r="D263" i="46"/>
  <c r="I16" i="38"/>
  <c r="D255" i="46"/>
  <c r="D313" i="46"/>
  <c r="P68" i="1"/>
  <c r="C52" i="1"/>
  <c r="V17" i="27"/>
  <c r="C50" i="27" s="1"/>
  <c r="P65" i="27" s="1"/>
  <c r="H50" i="27"/>
  <c r="F66" i="27" s="1"/>
  <c r="V10" i="27"/>
  <c r="V13" i="27" s="1"/>
  <c r="O50" i="27" s="1"/>
  <c r="P64" i="27" s="1"/>
  <c r="D338" i="46"/>
  <c r="D330" i="46"/>
  <c r="I35" i="39"/>
  <c r="I31" i="39"/>
  <c r="O53" i="41"/>
  <c r="E520" i="46" s="1"/>
  <c r="D290" i="46"/>
  <c r="D282" i="46"/>
  <c r="D275" i="46"/>
  <c r="I20" i="38"/>
  <c r="D325" i="46"/>
  <c r="D307" i="46"/>
  <c r="D304" i="46"/>
  <c r="D298" i="46"/>
  <c r="D181" i="46"/>
  <c r="D173" i="46"/>
  <c r="D165" i="46"/>
  <c r="D248" i="46"/>
  <c r="D242" i="46"/>
  <c r="D234" i="46"/>
  <c r="D226" i="46"/>
  <c r="D218" i="46"/>
  <c r="D206" i="46"/>
  <c r="I53" i="38"/>
  <c r="D287" i="46"/>
  <c r="I37" i="38"/>
  <c r="D264" i="46"/>
  <c r="D309" i="46"/>
  <c r="D306" i="46"/>
  <c r="C52" i="27"/>
  <c r="P68" i="27"/>
  <c r="O52" i="28"/>
  <c r="L58" i="1"/>
  <c r="D335" i="46"/>
  <c r="D323" i="46"/>
  <c r="O37" i="32"/>
  <c r="E459" i="46" s="1"/>
  <c r="O55" i="8"/>
  <c r="E159" i="46"/>
  <c r="I12" i="31"/>
  <c r="D389" i="46" s="1"/>
  <c r="I16" i="31"/>
  <c r="D393" i="46" s="1"/>
  <c r="I20" i="31"/>
  <c r="D397" i="46" s="1"/>
  <c r="I24" i="31"/>
  <c r="D401" i="46" s="1"/>
  <c r="I28" i="31"/>
  <c r="D405" i="46" s="1"/>
  <c r="I32" i="31"/>
  <c r="D409" i="46" s="1"/>
  <c r="I36" i="31"/>
  <c r="D413" i="46" s="1"/>
  <c r="I40" i="31"/>
  <c r="D417" i="46" s="1"/>
  <c r="I44" i="31"/>
  <c r="D421" i="46" s="1"/>
  <c r="I48" i="31"/>
  <c r="D425" i="46" s="1"/>
  <c r="I52" i="31"/>
  <c r="D429" i="46" s="1"/>
  <c r="I43" i="32"/>
  <c r="D465" i="46" s="1"/>
  <c r="I47" i="32"/>
  <c r="D469" i="46" s="1"/>
  <c r="D203" i="46"/>
  <c r="D189" i="46"/>
  <c r="D184" i="46"/>
  <c r="I24" i="9"/>
  <c r="D168" i="46"/>
  <c r="I14" i="9"/>
  <c r="D288" i="46"/>
  <c r="I41" i="38"/>
  <c r="D280" i="46"/>
  <c r="D276" i="46"/>
  <c r="D273" i="46"/>
  <c r="I26" i="38"/>
  <c r="D265" i="46"/>
  <c r="D257" i="46"/>
  <c r="I10" i="38"/>
  <c r="I47" i="39"/>
  <c r="I39" i="39"/>
  <c r="I15" i="39"/>
  <c r="D299" i="46"/>
  <c r="I41" i="32"/>
  <c r="D463" i="46" s="1"/>
  <c r="D185" i="46"/>
  <c r="D177" i="46"/>
  <c r="D169" i="46"/>
  <c r="D246" i="46"/>
  <c r="D215" i="46"/>
  <c r="D337" i="46"/>
  <c r="D328" i="46"/>
  <c r="D305" i="46"/>
  <c r="D297" i="46"/>
  <c r="V67" i="28"/>
  <c r="H50" i="28"/>
  <c r="F66" i="28" s="1"/>
  <c r="D336" i="46"/>
  <c r="D332" i="46"/>
  <c r="D324" i="46"/>
  <c r="D249" i="46"/>
  <c r="D247" i="46"/>
  <c r="D241" i="46"/>
  <c r="D233" i="46"/>
  <c r="D225" i="46"/>
  <c r="D214" i="46"/>
  <c r="D207" i="46"/>
  <c r="D329" i="46"/>
  <c r="D315" i="46"/>
  <c r="D314" i="46"/>
  <c r="D308" i="46"/>
  <c r="D303" i="46"/>
  <c r="D300" i="46"/>
  <c r="V67" i="27"/>
  <c r="V13" i="28"/>
  <c r="O50" i="28" s="1"/>
  <c r="P64" i="28" s="1"/>
  <c r="I49" i="32"/>
  <c r="D471" i="46" s="1"/>
  <c r="W74" i="27"/>
  <c r="L58" i="27" s="1"/>
  <c r="I51" i="40"/>
  <c r="D563" i="46" s="1"/>
  <c r="I47" i="40"/>
  <c r="D559" i="46" s="1"/>
  <c r="I43" i="40"/>
  <c r="D555" i="46" s="1"/>
  <c r="I39" i="40"/>
  <c r="D551" i="46" s="1"/>
  <c r="I35" i="40"/>
  <c r="D547" i="46" s="1"/>
  <c r="I31" i="40"/>
  <c r="D543" i="46" s="1"/>
  <c r="I27" i="40"/>
  <c r="D539" i="46" s="1"/>
  <c r="I23" i="40"/>
  <c r="D535" i="46" s="1"/>
  <c r="I19" i="40"/>
  <c r="D531" i="46" s="1"/>
  <c r="I15" i="40"/>
  <c r="D527" i="46" s="1"/>
  <c r="I11" i="40"/>
  <c r="D523" i="46" s="1"/>
  <c r="O55" i="40"/>
  <c r="E521" i="46"/>
  <c r="O45" i="41"/>
  <c r="E512" i="46" s="1"/>
  <c r="I41" i="41"/>
  <c r="D508" i="46" s="1"/>
  <c r="I37" i="41"/>
  <c r="D504" i="46" s="1"/>
  <c r="I33" i="41"/>
  <c r="D500" i="46" s="1"/>
  <c r="I29" i="41"/>
  <c r="D496" i="46" s="1"/>
  <c r="I25" i="41"/>
  <c r="D492" i="46" s="1"/>
  <c r="I21" i="41"/>
  <c r="D488" i="46" s="1"/>
  <c r="I17" i="41"/>
  <c r="D484" i="46" s="1"/>
  <c r="I13" i="41"/>
  <c r="D480" i="46" s="1"/>
  <c r="O55" i="41"/>
  <c r="E476" i="46"/>
  <c r="I48" i="41"/>
  <c r="D515" i="46" s="1"/>
  <c r="I44" i="41"/>
  <c r="D511" i="46" s="1"/>
  <c r="I40" i="41"/>
  <c r="D507" i="46" s="1"/>
  <c r="I36" i="41"/>
  <c r="D503" i="46" s="1"/>
  <c r="I32" i="41"/>
  <c r="D499" i="46" s="1"/>
  <c r="I28" i="41"/>
  <c r="D495" i="46" s="1"/>
  <c r="I24" i="41"/>
  <c r="D491" i="46" s="1"/>
  <c r="I20" i="41"/>
  <c r="D487" i="46" s="1"/>
  <c r="I16" i="41"/>
  <c r="D483" i="46" s="1"/>
  <c r="I12" i="41"/>
  <c r="D479" i="46" s="1"/>
  <c r="I10" i="32"/>
  <c r="D432" i="46" s="1"/>
  <c r="I26" i="32"/>
  <c r="D448" i="46" s="1"/>
  <c r="I42" i="32"/>
  <c r="D464" i="46" s="1"/>
  <c r="I19" i="32"/>
  <c r="D441" i="46" s="1"/>
  <c r="I23" i="32"/>
  <c r="D445" i="46" s="1"/>
  <c r="I35" i="32"/>
  <c r="D457" i="46" s="1"/>
  <c r="I39" i="32"/>
  <c r="D461" i="46" s="1"/>
  <c r="I51" i="32"/>
  <c r="D473" i="46" s="1"/>
  <c r="O49" i="32"/>
  <c r="E471" i="46" s="1"/>
  <c r="O33" i="32"/>
  <c r="E455" i="46" s="1"/>
  <c r="O17" i="32"/>
  <c r="E439" i="46" s="1"/>
  <c r="I12" i="32"/>
  <c r="D434" i="46" s="1"/>
  <c r="I16" i="32"/>
  <c r="D438" i="46" s="1"/>
  <c r="I20" i="32"/>
  <c r="D442" i="46" s="1"/>
  <c r="I28" i="32"/>
  <c r="D450" i="46" s="1"/>
  <c r="I32" i="32"/>
  <c r="D454" i="46" s="1"/>
  <c r="I36" i="32"/>
  <c r="D458" i="46" s="1"/>
  <c r="I44" i="32"/>
  <c r="D466" i="46" s="1"/>
  <c r="I48" i="32"/>
  <c r="D470" i="46" s="1"/>
  <c r="I52" i="32"/>
  <c r="D474" i="46" s="1"/>
  <c r="I15" i="31"/>
  <c r="D392" i="46" s="1"/>
  <c r="I23" i="31"/>
  <c r="D400" i="46" s="1"/>
  <c r="I31" i="31"/>
  <c r="D408" i="46" s="1"/>
  <c r="I39" i="31"/>
  <c r="D416" i="46" s="1"/>
  <c r="I47" i="31"/>
  <c r="D424" i="46" s="1"/>
  <c r="I9" i="31"/>
  <c r="D386" i="46" s="1"/>
  <c r="I11" i="31"/>
  <c r="D388" i="46" s="1"/>
  <c r="I19" i="31"/>
  <c r="D396" i="46" s="1"/>
  <c r="I27" i="31"/>
  <c r="D404" i="46" s="1"/>
  <c r="I35" i="31"/>
  <c r="D412" i="46" s="1"/>
  <c r="I43" i="31"/>
  <c r="D420" i="46" s="1"/>
  <c r="I51" i="31"/>
  <c r="D428" i="46" s="1"/>
  <c r="I11" i="30"/>
  <c r="D343" i="46" s="1"/>
  <c r="I15" i="30"/>
  <c r="D347" i="46" s="1"/>
  <c r="I19" i="30"/>
  <c r="D351" i="46" s="1"/>
  <c r="I23" i="30"/>
  <c r="D355" i="46" s="1"/>
  <c r="I27" i="30"/>
  <c r="D359" i="46" s="1"/>
  <c r="I31" i="30"/>
  <c r="D363" i="46" s="1"/>
  <c r="I35" i="30"/>
  <c r="D367" i="46" s="1"/>
  <c r="I39" i="30"/>
  <c r="D371" i="46" s="1"/>
  <c r="I43" i="30"/>
  <c r="D375" i="46" s="1"/>
  <c r="I47" i="30"/>
  <c r="D379" i="46" s="1"/>
  <c r="I51" i="30"/>
  <c r="D383" i="46" s="1"/>
  <c r="I10" i="30"/>
  <c r="D342" i="46" s="1"/>
  <c r="I14" i="30"/>
  <c r="D346" i="46" s="1"/>
  <c r="I18" i="30"/>
  <c r="D350" i="46" s="1"/>
  <c r="I22" i="30"/>
  <c r="D354" i="46" s="1"/>
  <c r="I26" i="30"/>
  <c r="D358" i="46" s="1"/>
  <c r="I30" i="30"/>
  <c r="D362" i="46" s="1"/>
  <c r="I34" i="30"/>
  <c r="D366" i="46" s="1"/>
  <c r="I38" i="30"/>
  <c r="D370" i="46" s="1"/>
  <c r="I42" i="30"/>
  <c r="D374" i="46" s="1"/>
  <c r="I46" i="30"/>
  <c r="D378" i="46" s="1"/>
  <c r="I50" i="30"/>
  <c r="D382" i="46" s="1"/>
  <c r="W72" i="28"/>
  <c r="L58" i="28" s="1"/>
  <c r="C56" i="28"/>
  <c r="O52" i="27"/>
  <c r="C56" i="27"/>
  <c r="O52" i="1"/>
  <c r="C56" i="1"/>
  <c r="G9" i="39"/>
  <c r="I33" i="39"/>
  <c r="V67" i="1"/>
  <c r="O55" i="9"/>
  <c r="V17" i="1"/>
  <c r="C50" i="1" s="1"/>
  <c r="P65" i="1" s="1"/>
  <c r="V10" i="1"/>
  <c r="V13" i="1" s="1"/>
  <c r="O50" i="1" s="1"/>
  <c r="F9" i="11"/>
  <c r="G9" i="11" s="1"/>
  <c r="G56" i="11" s="1"/>
  <c r="E26" i="13" s="1"/>
  <c r="E26" i="35" s="1"/>
  <c r="V50" i="28"/>
  <c r="V50" i="27"/>
  <c r="C54" i="27" s="1"/>
  <c r="V50" i="1"/>
  <c r="C54" i="1" s="1"/>
  <c r="V17" i="28"/>
  <c r="C50" i="28" s="1"/>
  <c r="P65" i="28" s="1"/>
  <c r="I52" i="9"/>
  <c r="I50" i="9"/>
  <c r="I48" i="9"/>
  <c r="I46" i="9"/>
  <c r="I44" i="9"/>
  <c r="I42" i="9"/>
  <c r="I40" i="9"/>
  <c r="I38" i="9"/>
  <c r="I36" i="9"/>
  <c r="I15" i="10"/>
  <c r="BF21" i="14"/>
  <c r="G13" i="14" s="1"/>
  <c r="P55" i="39"/>
  <c r="C21" i="13" s="1"/>
  <c r="I40" i="10"/>
  <c r="I32" i="10"/>
  <c r="I24" i="10"/>
  <c r="I11" i="10"/>
  <c r="I9" i="9"/>
  <c r="D161" i="46" s="1"/>
  <c r="I19" i="10"/>
  <c r="C52" i="28"/>
  <c r="F68" i="28"/>
  <c r="I53" i="39"/>
  <c r="I28" i="9"/>
  <c r="I20" i="9"/>
  <c r="I12" i="9"/>
  <c r="O55" i="10"/>
  <c r="I55" i="38"/>
  <c r="I29" i="39"/>
  <c r="I25" i="39"/>
  <c r="I53" i="10"/>
  <c r="V59" i="1"/>
  <c r="O54" i="1" s="1"/>
  <c r="V59" i="28"/>
  <c r="O54" i="28" s="1"/>
  <c r="I49" i="33"/>
  <c r="I41" i="33"/>
  <c r="I33" i="33"/>
  <c r="I25" i="33"/>
  <c r="I17" i="33"/>
  <c r="I11" i="8"/>
  <c r="D118" i="46" s="1"/>
  <c r="O55" i="30"/>
  <c r="I53" i="8"/>
  <c r="D160" i="46" s="1"/>
  <c r="I9" i="8"/>
  <c r="V59" i="27"/>
  <c r="O54" i="27" s="1"/>
  <c r="O55" i="31"/>
  <c r="I53" i="33"/>
  <c r="I45" i="33"/>
  <c r="I37" i="33"/>
  <c r="I29" i="33"/>
  <c r="I21" i="33"/>
  <c r="I13" i="33"/>
  <c r="O49" i="33"/>
  <c r="O41" i="33"/>
  <c r="O33" i="33"/>
  <c r="O25" i="33"/>
  <c r="O17" i="33"/>
  <c r="I52" i="33"/>
  <c r="I48" i="33"/>
  <c r="I44" i="33"/>
  <c r="I40" i="33"/>
  <c r="I36" i="33"/>
  <c r="I32" i="33"/>
  <c r="I28" i="33"/>
  <c r="I24" i="33"/>
  <c r="I20" i="33"/>
  <c r="I16" i="33"/>
  <c r="I12" i="33"/>
  <c r="I50" i="33"/>
  <c r="I46" i="33"/>
  <c r="I42" i="33"/>
  <c r="I38" i="33"/>
  <c r="I34" i="33"/>
  <c r="I30" i="33"/>
  <c r="I26" i="33"/>
  <c r="I22" i="33"/>
  <c r="I18" i="33"/>
  <c r="I14" i="33"/>
  <c r="I10" i="33"/>
  <c r="I55" i="33" l="1"/>
  <c r="D340" i="46"/>
  <c r="D216" i="46"/>
  <c r="D208" i="46"/>
  <c r="I55" i="32"/>
  <c r="D312" i="46"/>
  <c r="D164" i="46"/>
  <c r="D180" i="46"/>
  <c r="D221" i="46"/>
  <c r="D237" i="46"/>
  <c r="I55" i="41"/>
  <c r="C31" i="13" s="1"/>
  <c r="C31" i="35" s="1"/>
  <c r="D188" i="46"/>
  <c r="D192" i="46"/>
  <c r="D196" i="46"/>
  <c r="D200" i="46"/>
  <c r="D204" i="46"/>
  <c r="C54" i="28"/>
  <c r="T68" i="28" s="1"/>
  <c r="B12" i="13" s="1"/>
  <c r="B12" i="35" s="1"/>
  <c r="D326" i="46"/>
  <c r="D268" i="46"/>
  <c r="D166" i="46"/>
  <c r="D262" i="46"/>
  <c r="D318" i="46"/>
  <c r="D274" i="46"/>
  <c r="D272" i="46"/>
  <c r="O55" i="32"/>
  <c r="D250" i="46"/>
  <c r="D212" i="46"/>
  <c r="D320" i="46"/>
  <c r="U69" i="1"/>
  <c r="B10" i="13" s="1"/>
  <c r="D334" i="46"/>
  <c r="D283" i="46"/>
  <c r="D176" i="46"/>
  <c r="D228" i="46"/>
  <c r="D244" i="46"/>
  <c r="D310" i="46"/>
  <c r="D293" i="46"/>
  <c r="O55" i="33"/>
  <c r="I55" i="8"/>
  <c r="O56" i="8" s="1"/>
  <c r="O57" i="8" s="1"/>
  <c r="D116" i="46"/>
  <c r="D316" i="46"/>
  <c r="D172" i="46"/>
  <c r="D229" i="46"/>
  <c r="D190" i="46"/>
  <c r="D194" i="46"/>
  <c r="D198" i="46"/>
  <c r="D202" i="46"/>
  <c r="D302" i="46"/>
  <c r="D252" i="46"/>
  <c r="D258" i="46"/>
  <c r="D289" i="46"/>
  <c r="D256" i="46"/>
  <c r="D279" i="46"/>
  <c r="D295" i="46"/>
  <c r="D322" i="46"/>
  <c r="D317" i="46"/>
  <c r="D240" i="46"/>
  <c r="D278" i="46"/>
  <c r="D211" i="46"/>
  <c r="I55" i="40"/>
  <c r="I55" i="31"/>
  <c r="I55" i="30"/>
  <c r="O57" i="30" s="1"/>
  <c r="O59" i="30" s="1"/>
  <c r="F73" i="28"/>
  <c r="P73" i="28" s="1"/>
  <c r="F72" i="28"/>
  <c r="P72" i="28"/>
  <c r="F73" i="27"/>
  <c r="P73" i="27" s="1"/>
  <c r="U69" i="27"/>
  <c r="B11" i="13" s="1"/>
  <c r="B11" i="35" s="1"/>
  <c r="F72" i="27"/>
  <c r="P72" i="27" s="1"/>
  <c r="F73" i="1"/>
  <c r="P73" i="1" s="1"/>
  <c r="I9" i="39"/>
  <c r="I55" i="39" s="1"/>
  <c r="F72" i="1"/>
  <c r="P72" i="1" s="1"/>
  <c r="P64" i="1"/>
  <c r="O56" i="11"/>
  <c r="O57" i="11" s="1"/>
  <c r="O57" i="33"/>
  <c r="O59" i="33" s="1"/>
  <c r="C33" i="13"/>
  <c r="C33" i="35" s="1"/>
  <c r="P71" i="27"/>
  <c r="F71" i="27"/>
  <c r="P71" i="28"/>
  <c r="F71" i="28"/>
  <c r="B20" i="13"/>
  <c r="B20" i="35" s="1"/>
  <c r="O56" i="38"/>
  <c r="O57" i="38" s="1"/>
  <c r="P66" i="28"/>
  <c r="I55" i="9"/>
  <c r="P66" i="27"/>
  <c r="B17" i="13"/>
  <c r="F67" i="1"/>
  <c r="P67" i="1" s="1"/>
  <c r="F71" i="1"/>
  <c r="P71" i="1" s="1"/>
  <c r="O57" i="40"/>
  <c r="O59" i="40" s="1"/>
  <c r="C32" i="13"/>
  <c r="C32" i="35" s="1"/>
  <c r="P67" i="27"/>
  <c r="F67" i="27"/>
  <c r="P66" i="1"/>
  <c r="I55" i="10"/>
  <c r="O57" i="31"/>
  <c r="O59" i="31" s="1"/>
  <c r="C29" i="13"/>
  <c r="C29" i="35" s="1"/>
  <c r="O57" i="32" l="1"/>
  <c r="O59" i="32" s="1"/>
  <c r="C28" i="13"/>
  <c r="O57" i="41"/>
  <c r="O59" i="41" s="1"/>
  <c r="P67" i="28"/>
  <c r="P74" i="28" s="1"/>
  <c r="P75" i="28" s="1"/>
  <c r="C30" i="13"/>
  <c r="C30" i="35" s="1"/>
  <c r="F67" i="28"/>
  <c r="F74" i="28" s="1"/>
  <c r="D296" i="46"/>
  <c r="F74" i="27"/>
  <c r="P74" i="1"/>
  <c r="P75" i="1" s="1"/>
  <c r="F74" i="1"/>
  <c r="B21" i="13"/>
  <c r="B21" i="35" s="1"/>
  <c r="P56" i="39"/>
  <c r="P57" i="39" s="1"/>
  <c r="P74" i="27"/>
  <c r="P75" i="27" s="1"/>
  <c r="B18" i="13"/>
  <c r="B18" i="35" s="1"/>
  <c r="O56" i="9"/>
  <c r="O57" i="9" s="1"/>
  <c r="B19" i="13"/>
  <c r="B19" i="35" s="1"/>
  <c r="O56" i="10"/>
  <c r="O57" i="10" s="1"/>
  <c r="C28" i="35"/>
  <c r="D13" i="13"/>
  <c r="B10" i="35"/>
  <c r="B17" i="35"/>
  <c r="D34" i="13" l="1"/>
  <c r="D34" i="35" s="1"/>
  <c r="D22" i="13"/>
  <c r="D23" i="13" s="1"/>
  <c r="D13" i="35"/>
  <c r="D14" i="13"/>
  <c r="D14" i="35" s="1"/>
  <c r="D35" i="13" l="1"/>
  <c r="D35" i="35" s="1"/>
  <c r="D22" i="35"/>
  <c r="E15" i="13"/>
  <c r="D23" i="35"/>
  <c r="E24" i="13"/>
  <c r="E24" i="35" s="1"/>
  <c r="E36" i="13"/>
  <c r="E36" i="35" s="1"/>
  <c r="E38" i="13" l="1"/>
  <c r="E15" i="35"/>
  <c r="E40" i="13" l="1"/>
  <c r="E40" i="35" s="1"/>
  <c r="E38" i="35"/>
  <c r="E42" i="13" l="1"/>
  <c r="C45" i="13" l="1"/>
  <c r="C47" i="13"/>
  <c r="E42" i="35"/>
  <c r="C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tc={E50B5072-AAAA-472F-A1BB-6951D723B2A5}</author>
    <author>tc={287DB920-7E36-4726-8CB5-26938D4092A6}</author>
    <author>tc={F6C9529E-79AD-43FA-8A63-FC65CFDA77B1}</author>
  </authors>
  <commentList>
    <comment ref="T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T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Y25" authorId="1" shapeId="0" xr:uid="{E50B5072-AAAA-472F-A1BB-6951D723B2A5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T26</t>
      </text>
    </comment>
    <comment ref="Y26" authorId="2" shapeId="0" xr:uid="{287DB920-7E36-4726-8CB5-26938D4092A6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T26</t>
      </text>
    </comment>
    <comment ref="Y34" authorId="3" shapeId="0" xr:uid="{F6C9529E-79AD-43FA-8A63-FC65CFDA77B1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tc={39CA686C-A301-42B0-BD2F-8BCFA520139D}</author>
    <author>tc={814D8FCB-D2A8-4A8C-A33B-6567C0B9C262}</author>
    <author>tc={D6737D43-A260-4C9B-86C4-EC929ACA9C27}</author>
  </authors>
  <commentList>
    <comment ref="T2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X25" authorId="1" shapeId="0" xr:uid="{39CA686C-A301-42B0-BD2F-8BCFA520139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T26</t>
      </text>
    </comment>
    <comment ref="X26" authorId="2" shapeId="0" xr:uid="{814D8FCB-D2A8-4A8C-A33B-6567C0B9C26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T26</t>
      </text>
    </comment>
    <comment ref="X34" authorId="3" shapeId="0" xr:uid="{D6737D43-A260-4C9B-86C4-EC929ACA9C27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tc={4E938D85-7E25-439E-A234-F9F6B42EDE1D}</author>
    <author>tc={941162AD-8157-497D-A0D7-EE3E47DFF5DA}</author>
    <author>tc={31CD4642-9BD7-4B36-BC63-56D2045907B1}</author>
  </authors>
  <commentList>
    <comment ref="T2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X25" authorId="1" shapeId="0" xr:uid="{4E938D85-7E25-439E-A234-F9F6B42EDE1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T26</t>
      </text>
    </comment>
    <comment ref="X26" authorId="2" shapeId="0" xr:uid="{941162AD-8157-497D-A0D7-EE3E47DFF5DA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T26</t>
      </text>
    </comment>
    <comment ref="X34" authorId="3" shapeId="0" xr:uid="{31CD4642-9BD7-4B36-BC63-56D2045907B1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23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35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</commentList>
</comments>
</file>

<file path=xl/sharedStrings.xml><?xml version="1.0" encoding="utf-8"?>
<sst xmlns="http://schemas.openxmlformats.org/spreadsheetml/2006/main" count="1292" uniqueCount="405">
  <si>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</si>
  <si>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</si>
  <si>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</si>
  <si>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</si>
  <si>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</si>
  <si>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</si>
  <si>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</si>
  <si>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</si>
  <si>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</si>
  <si>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</si>
  <si>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</si>
  <si>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</si>
  <si>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</si>
  <si>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</si>
  <si>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</si>
  <si>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</si>
  <si>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</si>
  <si>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</si>
  <si>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</si>
  <si>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</si>
  <si>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</si>
  <si>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</si>
  <si>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</si>
  <si>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</si>
  <si>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</si>
  <si>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</si>
  <si>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</si>
  <si>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</si>
  <si>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</si>
  <si>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</si>
  <si>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</si>
  <si>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</si>
  <si>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</si>
  <si>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</si>
  <si>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</si>
  <si>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</si>
  <si>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</si>
  <si>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MATERIAL ESTIMATE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</si>
  <si>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</si>
  <si>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</si>
  <si>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</si>
  <si>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</si>
  <si>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</si>
  <si>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</si>
  <si>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</si>
  <si>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</si>
  <si>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</si>
  <si>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</si>
  <si>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</si>
  <si>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</si>
  <si>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</si>
  <si>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</si>
  <si>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SUBCONTRACTOR ESTIMATE</t>
  </si>
  <si>
    <t>COMPANY</t>
  </si>
  <si>
    <t>Labor Sheet #1 Total</t>
  </si>
  <si>
    <t>Labor Total</t>
  </si>
  <si>
    <t>Material Sheet #1 Total</t>
  </si>
  <si>
    <t>Labor Sheet #2 Total</t>
  </si>
  <si>
    <t>Labor Sheet #3 Total</t>
  </si>
  <si>
    <t>Material Sheet #2 Total</t>
  </si>
  <si>
    <t>Material Sheet #3 Total</t>
  </si>
  <si>
    <t>Material Total</t>
  </si>
  <si>
    <t>Material &amp; Tax Total</t>
  </si>
  <si>
    <t>Total</t>
  </si>
  <si>
    <t>State &amp; Local Sales Tax:</t>
  </si>
  <si>
    <t>Subcontractor Sheet #1 Total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</si>
  <si>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</si>
  <si>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</si>
  <si>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</si>
  <si>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</si>
  <si>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</si>
  <si>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</si>
  <si>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</si>
  <si>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</si>
  <si>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</si>
  <si>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</si>
  <si>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</si>
  <si>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</si>
  <si>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</si>
  <si>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</si>
  <si>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</si>
  <si>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</si>
  <si>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</si>
  <si>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</si>
  <si>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</si>
  <si>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</si>
  <si>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</si>
  <si>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</si>
  <si>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</si>
  <si>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</si>
  <si>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</si>
  <si>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</si>
  <si>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</si>
  <si>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</si>
  <si>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</si>
  <si>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</si>
  <si>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</si>
  <si>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</si>
  <si>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</si>
  <si>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</si>
  <si>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</si>
  <si>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</si>
  <si>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</si>
  <si>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</si>
  <si>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</si>
  <si>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</si>
  <si>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</si>
  <si>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</si>
  <si>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</si>
  <si>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</si>
  <si>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</si>
  <si>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</si>
  <si>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</si>
  <si>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</si>
  <si>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</si>
  <si>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</si>
  <si>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</si>
  <si>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</si>
  <si>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</si>
  <si>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</si>
  <si>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</si>
  <si>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</si>
  <si>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</si>
  <si>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</si>
  <si>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</si>
  <si>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</si>
  <si>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</si>
  <si>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</si>
  <si>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</si>
  <si>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</si>
  <si>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</si>
  <si>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</si>
  <si>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</si>
  <si>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</si>
  <si>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</si>
  <si>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</si>
  <si>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</si>
  <si>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</si>
  <si>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</si>
  <si>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</si>
  <si>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</si>
  <si>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</si>
  <si>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</si>
  <si>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</si>
  <si>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</si>
  <si>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</si>
  <si>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</si>
  <si>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</si>
  <si>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</si>
  <si>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</si>
  <si>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</si>
  <si>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</si>
  <si>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</si>
  <si>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</si>
  <si>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</si>
  <si>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</si>
  <si>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</si>
  <si>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</si>
  <si>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</si>
  <si>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</si>
  <si>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</si>
  <si>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</si>
  <si>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</si>
  <si>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</si>
  <si>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</si>
  <si>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</si>
  <si>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</si>
  <si>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60</t>
  </si>
  <si>
    <t># 11</t>
  </si>
  <si>
    <t># 14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</si>
  <si>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</si>
  <si>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</si>
  <si>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</si>
  <si>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</si>
  <si>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</si>
  <si>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</si>
  <si>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</si>
  <si>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</si>
  <si>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</si>
  <si>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</si>
  <si>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</si>
  <si>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</si>
  <si>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</si>
  <si>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</si>
  <si>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</si>
  <si>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</si>
  <si>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</si>
  <si>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</si>
  <si>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</si>
  <si>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</si>
  <si>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</si>
  <si>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</si>
  <si>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</si>
  <si>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</si>
  <si>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</si>
  <si>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</si>
  <si>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</si>
  <si>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</si>
  <si>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</si>
  <si>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 ESTIMATE</t>
  </si>
  <si>
    <t>FREIGHT</t>
  </si>
  <si>
    <t>HAULER</t>
  </si>
  <si>
    <t>FRT COST</t>
  </si>
  <si>
    <t>Freight Sheet #1 Total</t>
  </si>
  <si>
    <t>Freight Sheet #2 Total</t>
  </si>
  <si>
    <t>Freight Sheet #3 Total</t>
  </si>
  <si>
    <t>Freight Total</t>
  </si>
  <si>
    <t>Freight Sheet Subcontr Total</t>
  </si>
  <si>
    <t>BILL OF MATERIAL</t>
  </si>
  <si>
    <t>75 TON</t>
  </si>
  <si>
    <t>SCOPE OF WORK SUMMARY</t>
  </si>
  <si>
    <t>EBM Construction</t>
  </si>
  <si>
    <t>Material Sheet #4 Total</t>
  </si>
  <si>
    <t>Material Sheet #5 Total</t>
  </si>
  <si>
    <t>50 TON</t>
  </si>
  <si>
    <t># 58</t>
  </si>
  <si>
    <t>Freight Sheet #4 Total</t>
  </si>
  <si>
    <t>Freight Sheet #5 Total</t>
  </si>
  <si>
    <t>PORTA-POT</t>
  </si>
  <si>
    <t>ROLL-OFF</t>
  </si>
  <si>
    <t>ONSITE CAMERA</t>
  </si>
  <si>
    <t># MONTHS</t>
  </si>
  <si>
    <t>MONTHS</t>
  </si>
  <si>
    <t>W/TRAILER</t>
  </si>
  <si>
    <t># 15</t>
  </si>
  <si>
    <t># 12</t>
  </si>
  <si>
    <t># 13</t>
  </si>
  <si>
    <t>110 TON CRAWLER</t>
  </si>
  <si>
    <t>PICKUP W/TRAILER</t>
  </si>
  <si>
    <t>SERVICE W/TRAILER</t>
  </si>
  <si>
    <t>SMALL
TOOLS</t>
  </si>
  <si>
    <t>EBM
WELDER</t>
  </si>
  <si>
    <t>PROJECT MANAGEMENT</t>
  </si>
  <si>
    <t>PM LAYOUT LABOR</t>
  </si>
  <si>
    <t>DRAFTING</t>
  </si>
  <si>
    <t>AIRPLANE</t>
  </si>
  <si>
    <t>FREIGHT
COST</t>
  </si>
  <si>
    <t>FREIGHT
TOTAL</t>
  </si>
  <si>
    <t>Labor &amp; Tax Total</t>
  </si>
  <si>
    <t>State &amp; Lacal Sales Tax:</t>
  </si>
  <si>
    <t>Freight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</si>
  <si>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</si>
  <si>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</si>
  <si>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</si>
  <si>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</si>
  <si>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</si>
  <si>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LINK TO NEBRASKA SALES TAX RATE FINDER</t>
  </si>
  <si>
    <t>South Dakota</t>
  </si>
  <si>
    <t>On estimates for customers in the state of South Dakota 0% sales tax is calculated on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</si>
  <si>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</si>
  <si>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 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</si>
  <si>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South Dakota state sales tax is 4% plus any city/county</t>
    </r>
  </si>
  <si>
    <t>sales tax for your location(if in city limits) Add labor and materials + sales tax to</t>
  </si>
  <si>
    <t>LINK TO SOUTH DAKOTA SALES TAX RATE FINDER</t>
  </si>
  <si>
    <t>Iowa</t>
  </si>
  <si>
    <r>
      <t xml:space="preserve">On estimates for customers in the state of Iowa, a 6% sales tax is calculated on </t>
    </r>
    <r>
      <rPr>
        <u/>
        <sz val="11"/>
        <rFont val="Arial"/>
        <family val="2"/>
      </rPr>
      <t>material</t>
    </r>
  </si>
  <si>
    <r>
      <t>estimating sheets</t>
    </r>
    <r>
      <rPr>
        <sz val="11"/>
        <rFont val="Arial"/>
        <family val="2"/>
      </rPr>
      <t xml:space="preserve"> if shipped to jobsite and it is a contract job. If it is a repair job all</t>
    </r>
  </si>
  <si>
    <t>applicable Iowa tax applies. If materials are shipped to EBM Construction in Norfolk a</t>
  </si>
  <si>
    <r>
      <t xml:space="preserve">5.5% sales tax is inserted on </t>
    </r>
    <r>
      <rPr>
        <u/>
        <sz val="11"/>
        <rFont val="Arial"/>
        <family val="2"/>
      </rPr>
      <t>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</si>
  <si>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</si>
  <si>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</si>
  <si>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</si>
  <si>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</si>
  <si>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</si>
  <si>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</si>
  <si>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</si>
  <si>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</t>
  </si>
  <si>
    <t>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</si>
  <si>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</si>
  <si>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tax for your location (if in the city limits)</t>
  </si>
  <si>
    <t>LINK TO KANSAS SALES TAX RATE FINDER</t>
  </si>
  <si>
    <t>https://www.kssst.kdor.ks.gov/lookup.cfm</t>
  </si>
  <si>
    <t>Minnesota</t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</si>
  <si>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</si>
  <si>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</si>
  <si>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>Construction in Norfolk 5.5% sales tax id calculated.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</si>
  <si>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Minnesota state tax is 6.5%</t>
    </r>
  </si>
  <si>
    <t>Illinois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</si>
  <si>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</si>
  <si>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</si>
  <si>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</si>
  <si>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</si>
  <si>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sheets if shipped to</t>
  </si>
  <si>
    <t>job site. If materials are shipped to EBM Construction in Norfolk 5.5% sales tax is calculated.</t>
  </si>
  <si>
    <t>calculate total for excise tax of 2%</t>
  </si>
  <si>
    <t>140 TON</t>
  </si>
  <si>
    <t>#64 135 FT AERIAL LIFT</t>
  </si>
  <si>
    <r>
      <rPr>
        <b/>
        <sz val="10"/>
        <rFont val="Arial"/>
        <family val="2"/>
      </rPr>
      <t>2101</t>
    </r>
    <r>
      <rPr>
        <sz val="10"/>
        <rFont val="Arial"/>
        <family val="2"/>
      </rPr>
      <t xml:space="preserve"> DEMOLITION</t>
    </r>
  </si>
  <si>
    <r>
      <rPr>
        <b/>
        <sz val="10"/>
        <rFont val="Arial"/>
        <family val="2"/>
      </rPr>
      <t>2201</t>
    </r>
    <r>
      <rPr>
        <sz val="10"/>
        <rFont val="Arial"/>
        <family val="2"/>
      </rPr>
      <t xml:space="preserve"> STRUCTURAL EMBEDS</t>
    </r>
  </si>
  <si>
    <r>
      <rPr>
        <b/>
        <sz val="10"/>
        <rFont val="Arial"/>
        <family val="2"/>
      </rPr>
      <t>2202</t>
    </r>
    <r>
      <rPr>
        <sz val="10"/>
        <rFont val="Arial"/>
        <family val="2"/>
      </rPr>
      <t xml:space="preserve"> STRUCTURAL BEAMS</t>
    </r>
  </si>
  <si>
    <r>
      <rPr>
        <b/>
        <sz val="10"/>
        <rFont val="Arial"/>
        <family val="2"/>
      </rPr>
      <t>2301</t>
    </r>
    <r>
      <rPr>
        <sz val="10"/>
        <rFont val="Arial"/>
        <family val="2"/>
      </rPr>
      <t xml:space="preserve"> CONCRETE-FORMS-REBAR</t>
    </r>
  </si>
  <si>
    <r>
      <rPr>
        <b/>
        <sz val="10"/>
        <rFont val="Arial"/>
        <family val="2"/>
      </rPr>
      <t>2302</t>
    </r>
    <r>
      <rPr>
        <sz val="10"/>
        <rFont val="Arial"/>
        <family val="2"/>
      </rPr>
      <t xml:space="preserve"> CORING</t>
    </r>
  </si>
  <si>
    <r>
      <rPr>
        <b/>
        <sz val="10"/>
        <rFont val="Arial"/>
        <family val="2"/>
      </rPr>
      <t>3507</t>
    </r>
    <r>
      <rPr>
        <sz val="10"/>
        <rFont val="Arial"/>
        <family val="2"/>
      </rPr>
      <t xml:space="preserve"> WALK DOORS &amp; WINDOWS</t>
    </r>
  </si>
  <si>
    <r>
      <rPr>
        <b/>
        <sz val="10"/>
        <rFont val="Arial"/>
        <family val="2"/>
      </rPr>
      <t>3506</t>
    </r>
    <r>
      <rPr>
        <sz val="10"/>
        <rFont val="Arial"/>
        <family val="2"/>
      </rPr>
      <t xml:space="preserve"> SIGNAGE AND LABELS</t>
    </r>
  </si>
  <si>
    <r>
      <rPr>
        <b/>
        <sz val="10"/>
        <rFont val="Arial"/>
        <family val="2"/>
      </rPr>
      <t>3505</t>
    </r>
    <r>
      <rPr>
        <sz val="10"/>
        <rFont val="Arial"/>
        <family val="2"/>
      </rPr>
      <t xml:space="preserve"> GROUTING</t>
    </r>
  </si>
  <si>
    <r>
      <rPr>
        <b/>
        <sz val="10"/>
        <rFont val="Arial"/>
        <family val="2"/>
      </rPr>
      <t>3504</t>
    </r>
    <r>
      <rPr>
        <sz val="10"/>
        <rFont val="Arial"/>
        <family val="2"/>
      </rPr>
      <t xml:space="preserve"> CARPENTRY</t>
    </r>
  </si>
  <si>
    <r>
      <rPr>
        <b/>
        <sz val="10"/>
        <rFont val="Arial"/>
        <family val="2"/>
      </rPr>
      <t>3503</t>
    </r>
    <r>
      <rPr>
        <sz val="10"/>
        <rFont val="Arial"/>
        <family val="2"/>
      </rPr>
      <t xml:space="preserve"> CAULKING</t>
    </r>
  </si>
  <si>
    <r>
      <rPr>
        <b/>
        <sz val="10"/>
        <rFont val="Arial"/>
        <family val="2"/>
      </rPr>
      <t>3502</t>
    </r>
    <r>
      <rPr>
        <sz val="10"/>
        <rFont val="Arial"/>
        <family val="2"/>
      </rPr>
      <t xml:space="preserve"> GEAR OIL</t>
    </r>
  </si>
  <si>
    <r>
      <rPr>
        <b/>
        <sz val="10"/>
        <rFont val="Arial"/>
        <family val="2"/>
      </rPr>
      <t>3501</t>
    </r>
    <r>
      <rPr>
        <sz val="10"/>
        <rFont val="Arial"/>
        <family val="2"/>
      </rPr>
      <t xml:space="preserve"> PAINTING AND TOUCH UP</t>
    </r>
  </si>
  <si>
    <r>
      <rPr>
        <b/>
        <sz val="10"/>
        <rFont val="Arial"/>
        <family val="2"/>
      </rPr>
      <t>3408</t>
    </r>
    <r>
      <rPr>
        <sz val="10"/>
        <rFont val="Arial"/>
        <family val="2"/>
      </rPr>
      <t xml:space="preserve"> CAMERAS</t>
    </r>
  </si>
  <si>
    <r>
      <rPr>
        <b/>
        <sz val="10"/>
        <rFont val="Arial"/>
        <family val="2"/>
      </rPr>
      <t>3407</t>
    </r>
    <r>
      <rPr>
        <sz val="10"/>
        <rFont val="Arial"/>
        <family val="2"/>
      </rPr>
      <t xml:space="preserve"> WIRING AND MISC.</t>
    </r>
  </si>
  <si>
    <r>
      <rPr>
        <b/>
        <sz val="10"/>
        <rFont val="Arial"/>
        <family val="2"/>
      </rPr>
      <t>3406</t>
    </r>
    <r>
      <rPr>
        <sz val="10"/>
        <rFont val="Arial"/>
        <family val="2"/>
      </rPr>
      <t xml:space="preserve"> COMPUTER, SOFTWARE, &amp; STARTUP</t>
    </r>
  </si>
  <si>
    <r>
      <rPr>
        <b/>
        <sz val="10"/>
        <rFont val="Arial"/>
        <family val="2"/>
      </rPr>
      <t>3405</t>
    </r>
    <r>
      <rPr>
        <sz val="10"/>
        <rFont val="Arial"/>
        <family val="2"/>
      </rPr>
      <t xml:space="preserve"> SPEED, TOUCH &amp; BEARING SENSORS</t>
    </r>
  </si>
  <si>
    <r>
      <rPr>
        <b/>
        <sz val="10"/>
        <rFont val="Arial"/>
        <family val="2"/>
      </rPr>
      <t xml:space="preserve">3404 </t>
    </r>
    <r>
      <rPr>
        <sz val="10"/>
        <rFont val="Arial"/>
        <family val="2"/>
      </rPr>
      <t>CONTROL PANELS</t>
    </r>
  </si>
  <si>
    <r>
      <rPr>
        <b/>
        <sz val="10"/>
        <rFont val="Arial"/>
        <family val="2"/>
      </rPr>
      <t>3403</t>
    </r>
    <r>
      <rPr>
        <sz val="10"/>
        <rFont val="Arial"/>
        <family val="2"/>
      </rPr>
      <t xml:space="preserve"> ROTARY LEVEL INDICATORS</t>
    </r>
  </si>
  <si>
    <r>
      <rPr>
        <b/>
        <sz val="10"/>
        <rFont val="Arial"/>
        <family val="2"/>
      </rPr>
      <t>2303</t>
    </r>
    <r>
      <rPr>
        <sz val="10"/>
        <rFont val="Arial"/>
        <family val="2"/>
      </rPr>
      <t xml:space="preserve"> ANCHOR BOLTS</t>
    </r>
  </si>
  <si>
    <r>
      <rPr>
        <b/>
        <sz val="10"/>
        <rFont val="Arial"/>
        <family val="2"/>
      </rPr>
      <t>2304</t>
    </r>
    <r>
      <rPr>
        <sz val="10"/>
        <rFont val="Arial"/>
        <family val="2"/>
      </rPr>
      <t xml:space="preserve"> COREFORM DECKING</t>
    </r>
  </si>
  <si>
    <r>
      <rPr>
        <b/>
        <sz val="10"/>
        <rFont val="Arial"/>
        <family val="2"/>
      </rPr>
      <t>2401</t>
    </r>
    <r>
      <rPr>
        <sz val="10"/>
        <rFont val="Arial"/>
        <family val="2"/>
      </rPr>
      <t xml:space="preserve"> STAIRWAY</t>
    </r>
  </si>
  <si>
    <r>
      <rPr>
        <b/>
        <sz val="10"/>
        <rFont val="Arial"/>
        <family val="2"/>
      </rPr>
      <t>2402</t>
    </r>
    <r>
      <rPr>
        <sz val="10"/>
        <rFont val="Arial"/>
        <family val="2"/>
      </rPr>
      <t xml:space="preserve"> PLATFORM</t>
    </r>
  </si>
  <si>
    <r>
      <rPr>
        <b/>
        <sz val="10"/>
        <rFont val="Arial"/>
        <family val="2"/>
      </rPr>
      <t>2403</t>
    </r>
    <r>
      <rPr>
        <sz val="10"/>
        <rFont val="Arial"/>
        <family val="2"/>
      </rPr>
      <t xml:space="preserve"> HANDRAIL ASSEMBLYS</t>
    </r>
  </si>
  <si>
    <r>
      <rPr>
        <b/>
        <sz val="10"/>
        <rFont val="Arial"/>
        <family val="2"/>
      </rPr>
      <t>2404</t>
    </r>
    <r>
      <rPr>
        <sz val="10"/>
        <rFont val="Arial"/>
        <family val="2"/>
      </rPr>
      <t xml:space="preserve"> HOPPERS</t>
    </r>
  </si>
  <si>
    <r>
      <rPr>
        <b/>
        <sz val="10"/>
        <rFont val="Arial"/>
        <family val="2"/>
      </rPr>
      <t>2405</t>
    </r>
    <r>
      <rPr>
        <sz val="10"/>
        <rFont val="Arial"/>
        <family val="2"/>
      </rPr>
      <t xml:space="preserve"> CURBS</t>
    </r>
  </si>
  <si>
    <r>
      <rPr>
        <b/>
        <sz val="10"/>
        <rFont val="Arial"/>
        <family val="2"/>
      </rPr>
      <t>2406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</si>
  <si>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2501</t>
    </r>
    <r>
      <rPr>
        <sz val="10"/>
        <rFont val="Arial"/>
        <family val="2"/>
      </rPr>
      <t xml:space="preserve"> CORRUGATED ROUND BINS</t>
    </r>
  </si>
  <si>
    <r>
      <rPr>
        <b/>
        <sz val="10"/>
        <rFont val="Arial"/>
        <family val="2"/>
      </rPr>
      <t>2502</t>
    </r>
    <r>
      <rPr>
        <sz val="10"/>
        <rFont val="Arial"/>
        <family val="2"/>
      </rPr>
      <t xml:space="preserve"> SMOOTH WALL ROUND BINS</t>
    </r>
  </si>
  <si>
    <r>
      <rPr>
        <b/>
        <sz val="10"/>
        <rFont val="Arial"/>
        <family val="2"/>
      </rPr>
      <t>2503</t>
    </r>
    <r>
      <rPr>
        <sz val="10"/>
        <rFont val="Arial"/>
        <family val="2"/>
      </rPr>
      <t xml:space="preserve"> SQUARE BINS</t>
    </r>
  </si>
  <si>
    <r>
      <rPr>
        <b/>
        <sz val="10"/>
        <rFont val="Arial"/>
        <family val="2"/>
      </rPr>
      <t>2601</t>
    </r>
    <r>
      <rPr>
        <sz val="10"/>
        <rFont val="Arial"/>
        <family val="2"/>
      </rPr>
      <t xml:space="preserve"> FAT TANK &amp; INSULATION</t>
    </r>
  </si>
  <si>
    <r>
      <rPr>
        <b/>
        <sz val="10"/>
        <rFont val="Arial"/>
        <family val="2"/>
      </rPr>
      <t>2602</t>
    </r>
    <r>
      <rPr>
        <sz val="10"/>
        <rFont val="Arial"/>
        <family val="2"/>
      </rPr>
      <t xml:space="preserve"> MOLASSES TANK</t>
    </r>
  </si>
  <si>
    <r>
      <rPr>
        <b/>
        <sz val="10"/>
        <rFont val="Arial"/>
        <family val="2"/>
      </rPr>
      <t>2603</t>
    </r>
    <r>
      <rPr>
        <sz val="10"/>
        <rFont val="Arial"/>
        <family val="2"/>
      </rPr>
      <t xml:space="preserve"> LIME TANK</t>
    </r>
  </si>
  <si>
    <r>
      <rPr>
        <b/>
        <sz val="10"/>
        <rFont val="Arial"/>
        <family val="2"/>
      </rPr>
      <t>3402</t>
    </r>
    <r>
      <rPr>
        <sz val="10"/>
        <rFont val="Arial"/>
        <family val="2"/>
      </rPr>
      <t xml:space="preserve"> SMART BOBS</t>
    </r>
  </si>
  <si>
    <r>
      <rPr>
        <b/>
        <sz val="10"/>
        <rFont val="Arial"/>
        <family val="2"/>
      </rPr>
      <t>3401</t>
    </r>
    <r>
      <rPr>
        <sz val="10"/>
        <rFont val="Arial"/>
        <family val="2"/>
      </rPr>
      <t xml:space="preserve"> TEMP CABLES</t>
    </r>
  </si>
  <si>
    <r>
      <rPr>
        <b/>
        <sz val="10"/>
        <rFont val="Arial"/>
        <family val="2"/>
      </rPr>
      <t>3303</t>
    </r>
    <r>
      <rPr>
        <sz val="10"/>
        <rFont val="Arial"/>
        <family val="2"/>
      </rPr>
      <t xml:space="preserve"> HYDRAULIC LINES</t>
    </r>
  </si>
  <si>
    <r>
      <rPr>
        <b/>
        <sz val="10"/>
        <rFont val="Arial"/>
        <family val="2"/>
      </rPr>
      <t>3302</t>
    </r>
    <r>
      <rPr>
        <sz val="10"/>
        <rFont val="Arial"/>
        <family val="2"/>
      </rPr>
      <t xml:space="preserve"> LIQUID LINES</t>
    </r>
  </si>
  <si>
    <r>
      <rPr>
        <b/>
        <sz val="10"/>
        <rFont val="Arial"/>
        <family val="2"/>
      </rPr>
      <t>3301</t>
    </r>
    <r>
      <rPr>
        <sz val="10"/>
        <rFont val="Arial"/>
        <family val="2"/>
      </rPr>
      <t xml:space="preserve"> AIR LINES</t>
    </r>
  </si>
  <si>
    <r>
      <rPr>
        <b/>
        <sz val="10"/>
        <rFont val="Arial"/>
        <family val="2"/>
      </rPr>
      <t>3206</t>
    </r>
    <r>
      <rPr>
        <sz val="10"/>
        <rFont val="Arial"/>
        <family val="2"/>
      </rPr>
      <t xml:space="preserve"> MAGNETS</t>
    </r>
  </si>
  <si>
    <r>
      <rPr>
        <b/>
        <sz val="10"/>
        <rFont val="Arial"/>
        <family val="2"/>
      </rPr>
      <t>3205</t>
    </r>
    <r>
      <rPr>
        <sz val="10"/>
        <rFont val="Arial"/>
        <family val="2"/>
      </rPr>
      <t xml:space="preserve"> ISOLATION SOCKS</t>
    </r>
  </si>
  <si>
    <r>
      <rPr>
        <b/>
        <sz val="10"/>
        <rFont val="Arial"/>
        <family val="2"/>
      </rPr>
      <t>3204</t>
    </r>
    <r>
      <rPr>
        <sz val="10"/>
        <rFont val="Arial"/>
        <family val="2"/>
      </rPr>
      <t xml:space="preserve"> RETARDERS</t>
    </r>
  </si>
  <si>
    <r>
      <rPr>
        <b/>
        <sz val="10"/>
        <rFont val="Arial"/>
        <family val="2"/>
      </rPr>
      <t>3203</t>
    </r>
    <r>
      <rPr>
        <sz val="10"/>
        <rFont val="Arial"/>
        <family val="2"/>
      </rPr>
      <t xml:space="preserve"> CUSHION BOXES</t>
    </r>
  </si>
  <si>
    <r>
      <rPr>
        <b/>
        <sz val="10"/>
        <rFont val="Arial"/>
        <family val="2"/>
      </rPr>
      <t>3202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</si>
  <si>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3201</t>
    </r>
    <r>
      <rPr>
        <sz val="10"/>
        <rFont val="Arial"/>
        <family val="2"/>
      </rPr>
      <t xml:space="preserve"> SPOUTING RD &amp; SQ AND ACCY.</t>
    </r>
  </si>
  <si>
    <r>
      <rPr>
        <b/>
        <sz val="10"/>
        <rFont val="Arial"/>
        <family val="2"/>
      </rPr>
      <t>2701</t>
    </r>
    <r>
      <rPr>
        <sz val="10"/>
        <rFont val="Arial"/>
        <family val="2"/>
      </rPr>
      <t xml:space="preserve"> TRUCK</t>
    </r>
  </si>
  <si>
    <r>
      <rPr>
        <b/>
        <sz val="10"/>
        <rFont val="Arial"/>
        <family val="2"/>
      </rPr>
      <t>2702</t>
    </r>
    <r>
      <rPr>
        <sz val="10"/>
        <rFont val="Arial"/>
        <family val="2"/>
      </rPr>
      <t xml:space="preserve"> MAJOR</t>
    </r>
  </si>
  <si>
    <r>
      <rPr>
        <b/>
        <sz val="10"/>
        <rFont val="Arial"/>
        <family val="2"/>
      </rPr>
      <t>2703</t>
    </r>
    <r>
      <rPr>
        <sz val="10"/>
        <rFont val="Arial"/>
        <family val="2"/>
      </rPr>
      <t xml:space="preserve"> MINOR</t>
    </r>
  </si>
  <si>
    <r>
      <rPr>
        <b/>
        <sz val="10"/>
        <rFont val="Arial"/>
        <family val="2"/>
      </rPr>
      <t xml:space="preserve">2704 </t>
    </r>
    <r>
      <rPr>
        <sz val="10"/>
        <rFont val="Arial"/>
        <family val="2"/>
      </rPr>
      <t>PLATFORM</t>
    </r>
  </si>
  <si>
    <r>
      <rPr>
        <b/>
        <sz val="10"/>
        <rFont val="Arial"/>
        <family val="2"/>
      </rPr>
      <t>2705</t>
    </r>
    <r>
      <rPr>
        <sz val="10"/>
        <rFont val="Arial"/>
        <family val="2"/>
      </rPr>
      <t xml:space="preserve"> LOAD CELLS</t>
    </r>
  </si>
  <si>
    <r>
      <rPr>
        <b/>
        <sz val="10"/>
        <rFont val="Arial"/>
        <family val="2"/>
      </rPr>
      <t>2801</t>
    </r>
    <r>
      <rPr>
        <sz val="10"/>
        <rFont val="Arial"/>
        <family val="2"/>
      </rPr>
      <t xml:space="preserve"> ELEVATOR LEGS</t>
    </r>
  </si>
  <si>
    <r>
      <rPr>
        <b/>
        <sz val="10"/>
        <rFont val="Arial"/>
        <family val="2"/>
      </rPr>
      <t xml:space="preserve">2802 </t>
    </r>
    <r>
      <rPr>
        <sz val="10"/>
        <rFont val="Arial"/>
        <family val="2"/>
      </rPr>
      <t>DRAG CONVEYORS</t>
    </r>
  </si>
  <si>
    <r>
      <rPr>
        <b/>
        <sz val="10"/>
        <rFont val="Arial"/>
        <family val="2"/>
      </rPr>
      <t>2803</t>
    </r>
    <r>
      <rPr>
        <sz val="10"/>
        <rFont val="Arial"/>
        <family val="2"/>
      </rPr>
      <t xml:space="preserve"> BELT CONVEYORS</t>
    </r>
  </si>
  <si>
    <r>
      <rPr>
        <b/>
        <sz val="10"/>
        <rFont val="Arial"/>
        <family val="2"/>
      </rPr>
      <t>2804</t>
    </r>
    <r>
      <rPr>
        <sz val="10"/>
        <rFont val="Arial"/>
        <family val="2"/>
      </rPr>
      <t xml:space="preserve"> FEEDER SCREWS</t>
    </r>
  </si>
  <si>
    <r>
      <rPr>
        <b/>
        <sz val="10"/>
        <rFont val="Arial"/>
        <family val="2"/>
      </rPr>
      <t>2901</t>
    </r>
    <r>
      <rPr>
        <sz val="10"/>
        <rFont val="Arial"/>
        <family val="2"/>
      </rPr>
      <t xml:space="preserve"> TOWERS</t>
    </r>
  </si>
  <si>
    <r>
      <rPr>
        <b/>
        <sz val="10"/>
        <rFont val="Arial"/>
        <family val="2"/>
      </rPr>
      <t>2902</t>
    </r>
    <r>
      <rPr>
        <sz val="10"/>
        <rFont val="Arial"/>
        <family val="2"/>
      </rPr>
      <t xml:space="preserve"> CATWALKS</t>
    </r>
  </si>
  <si>
    <r>
      <rPr>
        <b/>
        <sz val="10"/>
        <rFont val="Arial"/>
        <family val="2"/>
      </rPr>
      <t>2903</t>
    </r>
    <r>
      <rPr>
        <sz val="10"/>
        <rFont val="Arial"/>
        <family val="2"/>
      </rPr>
      <t xml:space="preserve"> PLATFORMS</t>
    </r>
  </si>
  <si>
    <r>
      <rPr>
        <b/>
        <sz val="10"/>
        <rFont val="Arial"/>
        <family val="2"/>
      </rPr>
      <t>2904</t>
    </r>
    <r>
      <rPr>
        <sz val="10"/>
        <rFont val="Arial"/>
        <family val="2"/>
      </rPr>
      <t xml:space="preserve"> BOILER</t>
    </r>
  </si>
  <si>
    <r>
      <rPr>
        <b/>
        <sz val="10"/>
        <rFont val="Arial"/>
        <family val="2"/>
      </rPr>
      <t>2905</t>
    </r>
    <r>
      <rPr>
        <sz val="10"/>
        <rFont val="Arial"/>
        <family val="2"/>
      </rPr>
      <t xml:space="preserve"> GRAIN PROBES</t>
    </r>
  </si>
  <si>
    <r>
      <rPr>
        <b/>
        <sz val="10"/>
        <rFont val="Arial"/>
        <family val="2"/>
      </rPr>
      <t>2906</t>
    </r>
    <r>
      <rPr>
        <sz val="10"/>
        <rFont val="Arial"/>
        <family val="2"/>
      </rPr>
      <t xml:space="preserve"> BAGGING SYSTEM</t>
    </r>
  </si>
  <si>
    <r>
      <rPr>
        <b/>
        <sz val="10"/>
        <rFont val="Arial"/>
        <family val="2"/>
      </rPr>
      <t>2907</t>
    </r>
    <r>
      <rPr>
        <sz val="10"/>
        <rFont val="Arial"/>
        <family val="2"/>
      </rPr>
      <t xml:space="preserve"> MANLIFT SYSTEM</t>
    </r>
  </si>
  <si>
    <r>
      <rPr>
        <b/>
        <sz val="10"/>
        <rFont val="Arial"/>
        <family val="2"/>
      </rPr>
      <t>2908</t>
    </r>
    <r>
      <rPr>
        <sz val="10"/>
        <rFont val="Arial"/>
        <family val="2"/>
      </rPr>
      <t xml:space="preserve"> BRIDGE CRANE</t>
    </r>
  </si>
  <si>
    <r>
      <rPr>
        <b/>
        <sz val="10"/>
        <rFont val="Arial"/>
        <family val="2"/>
      </rPr>
      <t>2909</t>
    </r>
    <r>
      <rPr>
        <sz val="10"/>
        <rFont val="Arial"/>
        <family val="2"/>
      </rPr>
      <t xml:space="preserve"> DUST FILTER</t>
    </r>
  </si>
  <si>
    <r>
      <rPr>
        <b/>
        <sz val="10"/>
        <rFont val="Arial"/>
        <family val="2"/>
      </rPr>
      <t>2910</t>
    </r>
    <r>
      <rPr>
        <sz val="10"/>
        <rFont val="Arial"/>
        <family val="2"/>
      </rPr>
      <t xml:space="preserve"> AIR BLASTERS</t>
    </r>
  </si>
  <si>
    <r>
      <rPr>
        <b/>
        <sz val="10"/>
        <rFont val="Arial"/>
        <family val="2"/>
      </rPr>
      <t>2911</t>
    </r>
    <r>
      <rPr>
        <sz val="10"/>
        <rFont val="Arial"/>
        <family val="2"/>
      </rPr>
      <t xml:space="preserve"> CYCLONE</t>
    </r>
  </si>
  <si>
    <r>
      <rPr>
        <b/>
        <sz val="10"/>
        <rFont val="Arial"/>
        <family val="2"/>
      </rPr>
      <t>2912</t>
    </r>
    <r>
      <rPr>
        <sz val="10"/>
        <rFont val="Arial"/>
        <family val="2"/>
      </rPr>
      <t xml:space="preserve"> AIR LOCK</t>
    </r>
  </si>
  <si>
    <r>
      <rPr>
        <b/>
        <sz val="10"/>
        <rFont val="Arial"/>
        <family val="2"/>
      </rPr>
      <t>2913</t>
    </r>
    <r>
      <rPr>
        <sz val="10"/>
        <rFont val="Arial"/>
        <family val="2"/>
      </rPr>
      <t xml:space="preserve"> SPIRAL DUCTING &amp; TRANSITIONS</t>
    </r>
  </si>
  <si>
    <r>
      <rPr>
        <b/>
        <sz val="10"/>
        <rFont val="Arial"/>
        <family val="2"/>
      </rPr>
      <t>2914</t>
    </r>
    <r>
      <rPr>
        <sz val="10"/>
        <rFont val="Arial"/>
        <family val="2"/>
      </rPr>
      <t xml:space="preserve"> AIR COMPRESSOR AND DRYERS</t>
    </r>
  </si>
  <si>
    <r>
      <rPr>
        <b/>
        <sz val="10"/>
        <rFont val="Arial"/>
        <family val="2"/>
      </rPr>
      <t>2915</t>
    </r>
    <r>
      <rPr>
        <sz val="10"/>
        <rFont val="Arial"/>
        <family val="2"/>
      </rPr>
      <t xml:space="preserve"> DIST. SUPPORT &amp; PLATFORM</t>
    </r>
  </si>
  <si>
    <r>
      <rPr>
        <b/>
        <sz val="10"/>
        <rFont val="Arial"/>
        <family val="2"/>
      </rPr>
      <t>3111</t>
    </r>
    <r>
      <rPr>
        <sz val="10"/>
        <rFont val="Arial"/>
        <family val="2"/>
      </rPr>
      <t xml:space="preserve"> METAL BUILDING TIN &amp; SCREWS</t>
    </r>
  </si>
  <si>
    <r>
      <rPr>
        <b/>
        <sz val="10"/>
        <rFont val="Arial"/>
        <family val="2"/>
      </rPr>
      <t>3110</t>
    </r>
    <r>
      <rPr>
        <sz val="10"/>
        <rFont val="Arial"/>
        <family val="2"/>
      </rPr>
      <t xml:space="preserve"> STEEL</t>
    </r>
  </si>
  <si>
    <r>
      <rPr>
        <b/>
        <sz val="10"/>
        <rFont val="Arial"/>
        <family val="2"/>
      </rPr>
      <t>3109</t>
    </r>
    <r>
      <rPr>
        <sz val="10"/>
        <rFont val="Arial"/>
        <family val="2"/>
      </rPr>
      <t xml:space="preserve"> DECK PLATES</t>
    </r>
  </si>
  <si>
    <r>
      <rPr>
        <b/>
        <sz val="10"/>
        <rFont val="Arial"/>
        <family val="2"/>
      </rPr>
      <t>3108</t>
    </r>
    <r>
      <rPr>
        <sz val="10"/>
        <rFont val="Arial"/>
        <family val="2"/>
      </rPr>
      <t xml:space="preserve"> HATCHES AND MANHOLES</t>
    </r>
  </si>
  <si>
    <r>
      <rPr>
        <b/>
        <sz val="10"/>
        <rFont val="Arial"/>
        <family val="2"/>
      </rPr>
      <t>3107</t>
    </r>
    <r>
      <rPr>
        <sz val="10"/>
        <rFont val="Arial"/>
        <family val="2"/>
      </rPr>
      <t xml:space="preserve"> LADDERS, CAGES AND ETC.</t>
    </r>
  </si>
  <si>
    <r>
      <rPr>
        <b/>
        <sz val="10"/>
        <rFont val="Arial"/>
        <family val="2"/>
      </rPr>
      <t>3106</t>
    </r>
    <r>
      <rPr>
        <sz val="10"/>
        <rFont val="Arial"/>
        <family val="2"/>
      </rPr>
      <t xml:space="preserve"> HANDRAIL &amp; TORBOARD</t>
    </r>
  </si>
  <si>
    <r>
      <rPr>
        <b/>
        <sz val="10"/>
        <rFont val="Arial"/>
        <family val="2"/>
      </rPr>
      <t>3105</t>
    </r>
    <r>
      <rPr>
        <sz val="10"/>
        <rFont val="Arial"/>
        <family val="2"/>
      </rPr>
      <t xml:space="preserve"> COVERS</t>
    </r>
  </si>
  <si>
    <r>
      <rPr>
        <b/>
        <sz val="10"/>
        <rFont val="Arial"/>
        <family val="2"/>
      </rPr>
      <t>3104</t>
    </r>
    <r>
      <rPr>
        <sz val="10"/>
        <rFont val="Arial"/>
        <family val="2"/>
      </rPr>
      <t xml:space="preserve"> FLASHINGS</t>
    </r>
  </si>
  <si>
    <r>
      <rPr>
        <b/>
        <sz val="10"/>
        <rFont val="Arial"/>
        <family val="2"/>
      </rPr>
      <t>3103</t>
    </r>
    <r>
      <rPr>
        <sz val="10"/>
        <rFont val="Arial"/>
        <family val="2"/>
      </rPr>
      <t xml:space="preserve"> SUPPORTS AND BRACING</t>
    </r>
  </si>
  <si>
    <r>
      <rPr>
        <b/>
        <sz val="10"/>
        <rFont val="Arial"/>
        <family val="2"/>
      </rPr>
      <t>3102</t>
    </r>
    <r>
      <rPr>
        <sz val="10"/>
        <rFont val="Arial"/>
        <family val="2"/>
      </rPr>
      <t xml:space="preserve"> LOUVERS</t>
    </r>
  </si>
  <si>
    <r>
      <rPr>
        <b/>
        <sz val="10"/>
        <rFont val="Arial"/>
        <family val="2"/>
      </rPr>
      <t>3101</t>
    </r>
    <r>
      <rPr>
        <sz val="10"/>
        <rFont val="Arial"/>
        <family val="2"/>
      </rPr>
      <t xml:space="preserve"> GRATING</t>
    </r>
  </si>
  <si>
    <r>
      <rPr>
        <b/>
        <sz val="10"/>
        <rFont val="Arial"/>
        <family val="2"/>
      </rPr>
      <t>3001</t>
    </r>
    <r>
      <rPr>
        <sz val="10"/>
        <rFont val="Arial"/>
        <family val="2"/>
      </rPr>
      <t xml:space="preserve"> DRAG SCALPER</t>
    </r>
  </si>
  <si>
    <r>
      <rPr>
        <b/>
        <sz val="10"/>
        <rFont val="Arial"/>
        <family val="2"/>
      </rPr>
      <t>3002</t>
    </r>
    <r>
      <rPr>
        <sz val="10"/>
        <rFont val="Arial"/>
        <family val="2"/>
      </rPr>
      <t xml:space="preserve"> ROLLER MILL</t>
    </r>
  </si>
  <si>
    <r>
      <rPr>
        <b/>
        <sz val="10"/>
        <rFont val="Arial"/>
        <family val="2"/>
      </rPr>
      <t>3003</t>
    </r>
    <r>
      <rPr>
        <sz val="10"/>
        <rFont val="Arial"/>
        <family val="2"/>
      </rPr>
      <t xml:space="preserve"> PELLET MILL</t>
    </r>
  </si>
  <si>
    <r>
      <rPr>
        <b/>
        <sz val="10"/>
        <rFont val="Arial"/>
        <family val="2"/>
      </rPr>
      <t>3004</t>
    </r>
    <r>
      <rPr>
        <sz val="10"/>
        <rFont val="Arial"/>
        <family val="2"/>
      </rPr>
      <t xml:space="preserve"> MIXER</t>
    </r>
  </si>
  <si>
    <r>
      <rPr>
        <b/>
        <sz val="10"/>
        <rFont val="Arial"/>
        <family val="2"/>
      </rPr>
      <t>3005</t>
    </r>
    <r>
      <rPr>
        <sz val="10"/>
        <rFont val="Arial"/>
        <family val="2"/>
      </rPr>
      <t xml:space="preserve"> COOLERS</t>
    </r>
  </si>
  <si>
    <r>
      <rPr>
        <b/>
        <sz val="10"/>
        <rFont val="Arial"/>
        <family val="2"/>
      </rPr>
      <t>3006</t>
    </r>
    <r>
      <rPr>
        <sz val="10"/>
        <rFont val="Arial"/>
        <family val="2"/>
      </rPr>
      <t xml:space="preserve"> DRYERS</t>
    </r>
  </si>
  <si>
    <r>
      <rPr>
        <b/>
        <sz val="10"/>
        <rFont val="Arial"/>
        <family val="2"/>
      </rPr>
      <t>3007</t>
    </r>
    <r>
      <rPr>
        <sz val="10"/>
        <rFont val="Arial"/>
        <family val="2"/>
      </rPr>
      <t xml:space="preserve"> FANS</t>
    </r>
  </si>
  <si>
    <r>
      <rPr>
        <b/>
        <sz val="10"/>
        <rFont val="Arial"/>
        <family val="2"/>
      </rPr>
      <t>3008</t>
    </r>
    <r>
      <rPr>
        <sz val="10"/>
        <rFont val="Arial"/>
        <family val="2"/>
      </rPr>
      <t xml:space="preserve"> DISTRIBUTORS</t>
    </r>
  </si>
  <si>
    <r>
      <rPr>
        <b/>
        <sz val="10"/>
        <rFont val="Arial"/>
        <family val="2"/>
      </rPr>
      <t>3009</t>
    </r>
    <r>
      <rPr>
        <sz val="10"/>
        <rFont val="Arial"/>
        <family val="2"/>
      </rPr>
      <t xml:space="preserve"> GATES</t>
    </r>
  </si>
  <si>
    <r>
      <rPr>
        <b/>
        <sz val="10"/>
        <rFont val="Arial"/>
        <family val="2"/>
      </rPr>
      <t>3010</t>
    </r>
    <r>
      <rPr>
        <sz val="10"/>
        <rFont val="Arial"/>
        <family val="2"/>
      </rPr>
      <t xml:space="preserve"> VALVES</t>
    </r>
  </si>
  <si>
    <r>
      <rPr>
        <b/>
        <sz val="10"/>
        <rFont val="Arial"/>
        <family val="2"/>
      </rPr>
      <t>3011</t>
    </r>
    <r>
      <rPr>
        <sz val="10"/>
        <rFont val="Arial"/>
        <family val="2"/>
      </rPr>
      <t xml:space="preserve"> TOTE SYSTEM</t>
    </r>
  </si>
  <si>
    <r>
      <rPr>
        <b/>
        <sz val="10"/>
        <rFont val="Arial"/>
        <family val="2"/>
      </rPr>
      <t>3012</t>
    </r>
    <r>
      <rPr>
        <sz val="10"/>
        <rFont val="Arial"/>
        <family val="2"/>
      </rPr>
      <t xml:space="preserve"> MICROSTSYEM</t>
    </r>
  </si>
  <si>
    <r>
      <rPr>
        <b/>
        <sz val="10"/>
        <rFont val="Arial"/>
        <family val="2"/>
      </rPr>
      <t>3013</t>
    </r>
    <r>
      <rPr>
        <sz val="10"/>
        <rFont val="Arial"/>
        <family val="2"/>
      </rPr>
      <t xml:space="preserve"> FEED CLEANERS</t>
    </r>
  </si>
  <si>
    <t>HANGING MAN BASKET</t>
  </si>
  <si>
    <t>JOBSITE FUEL</t>
  </si>
  <si>
    <t>PERMITS(FIRE MARSHAL,</t>
  </si>
  <si>
    <t>CRANE, ETC.)</t>
  </si>
  <si>
    <t>FARMERS PRIDE</t>
  </si>
  <si>
    <t>PELLET MILL DRIVE OIL</t>
  </si>
  <si>
    <t>PHASE</t>
  </si>
  <si>
    <t>HOURS</t>
  </si>
  <si>
    <t>EBM GEAR  OIL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</si>
  <si>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</si>
  <si>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</si>
  <si>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</si>
  <si>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</si>
  <si>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>https://www.revenue.state.mn.us/sales-tax-rate-calculator</t>
  </si>
  <si>
    <t>https://mytax.illinois.gov/_/</t>
  </si>
  <si>
    <t>120 TON</t>
  </si>
  <si>
    <t>175 TON</t>
  </si>
  <si>
    <t>OPERATOR/RIGGER LABOR</t>
  </si>
  <si>
    <t>TOTAL OPER JOB HR</t>
  </si>
  <si>
    <t>OT HR</t>
  </si>
  <si>
    <t>SAT/SUN HR</t>
  </si>
  <si>
    <t>TOTAL OPERATOR LABOR</t>
  </si>
  <si>
    <t>FOREMAN</t>
  </si>
  <si>
    <t>CREW</t>
  </si>
  <si>
    <t>TOTAL MEALS</t>
  </si>
  <si>
    <t>REV 03/27/2026</t>
  </si>
  <si>
    <t>PM TRUCK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</si>
</sst>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</numFmts>
  <fonts count="5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4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6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2" xfId="0" applyBorder="1"/>
    <xf numFmtId="164" fontId="1" fillId="0" borderId="0" xfId="0" applyNumberFormat="1" applyFont="1"/>
    <xf numFmtId="164" fontId="0" fillId="0" borderId="13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2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166" fontId="0" fillId="24" borderId="13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/>
    <xf numFmtId="0" fontId="0" fillId="0" borderId="0" xfId="0" applyAlignment="1">
      <alignment horizontal="left"/>
    </xf>
    <xf numFmtId="0" fontId="0" fillId="0" borderId="14" xfId="0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9" fontId="0" fillId="0" borderId="0" xfId="0" applyNumberFormat="1" applyAlignment="1">
      <alignment horizontal="center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8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1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1" xfId="0" applyFont="1" applyBorder="1" applyAlignment="1" applyProtection="1">
      <alignment horizontal="center"/>
      <protection hidden="1"/>
    </xf>
    <xf numFmtId="0" fontId="28" fillId="0" borderId="11" xfId="0" applyFont="1" applyBorder="1"/>
    <xf numFmtId="168" fontId="32" fillId="0" borderId="19" xfId="0" applyNumberFormat="1" applyFont="1" applyBorder="1" applyAlignment="1">
      <alignment horizontal="center" shrinkToFit="1"/>
    </xf>
    <xf numFmtId="0" fontId="32" fillId="0" borderId="19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19" xfId="0" applyFont="1" applyBorder="1"/>
    <xf numFmtId="0" fontId="28" fillId="0" borderId="1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1" xfId="0" applyFont="1" applyBorder="1"/>
    <xf numFmtId="0" fontId="31" fillId="0" borderId="2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31" fillId="0" borderId="21" xfId="0" applyFont="1" applyBorder="1"/>
    <xf numFmtId="49" fontId="32" fillId="0" borderId="12" xfId="0" applyNumberFormat="1" applyFont="1" applyBorder="1" applyAlignment="1">
      <alignment horizontal="center"/>
    </xf>
    <xf numFmtId="44" fontId="32" fillId="0" borderId="12" xfId="29" applyFont="1" applyBorder="1" applyAlignment="1">
      <alignment horizontal="center" shrinkToFit="1"/>
    </xf>
    <xf numFmtId="44" fontId="32" fillId="0" borderId="22" xfId="29" applyFont="1" applyBorder="1" applyAlignment="1">
      <alignment horizontal="center"/>
    </xf>
    <xf numFmtId="44" fontId="32" fillId="0" borderId="12" xfId="29" applyFont="1" applyBorder="1" applyAlignment="1">
      <alignment horizontal="center"/>
    </xf>
    <xf numFmtId="44" fontId="32" fillId="0" borderId="14" xfId="29" applyFont="1" applyBorder="1" applyAlignment="1">
      <alignment horizontal="center"/>
    </xf>
    <xf numFmtId="0" fontId="32" fillId="0" borderId="12" xfId="0" applyFont="1" applyBorder="1"/>
    <xf numFmtId="168" fontId="32" fillId="0" borderId="14" xfId="0" applyNumberFormat="1" applyFont="1" applyBorder="1" applyAlignment="1">
      <alignment horizontal="center" shrinkToFit="1"/>
    </xf>
    <xf numFmtId="168" fontId="32" fillId="0" borderId="12" xfId="0" applyNumberFormat="1" applyFont="1" applyBorder="1" applyAlignment="1">
      <alignment horizontal="center" shrinkToFit="1"/>
    </xf>
    <xf numFmtId="0" fontId="32" fillId="0" borderId="14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4" xfId="0" applyFont="1" applyBorder="1"/>
    <xf numFmtId="0" fontId="31" fillId="0" borderId="14" xfId="0" applyFont="1" applyBorder="1"/>
    <xf numFmtId="0" fontId="28" fillId="0" borderId="12" xfId="0" applyFont="1" applyBorder="1"/>
    <xf numFmtId="49" fontId="32" fillId="0" borderId="11" xfId="0" applyNumberFormat="1" applyFont="1" applyBorder="1" applyAlignment="1">
      <alignment horizontal="center"/>
    </xf>
    <xf numFmtId="168" fontId="32" fillId="0" borderId="21" xfId="0" applyNumberFormat="1" applyFont="1" applyBorder="1" applyAlignment="1">
      <alignment horizontal="center" shrinkToFit="1"/>
    </xf>
    <xf numFmtId="0" fontId="32" fillId="0" borderId="21" xfId="0" applyFont="1" applyBorder="1"/>
    <xf numFmtId="0" fontId="32" fillId="0" borderId="22" xfId="0" applyFont="1" applyBorder="1" applyAlignment="1">
      <alignment horizontal="center"/>
    </xf>
    <xf numFmtId="42" fontId="32" fillId="0" borderId="12" xfId="29" applyNumberFormat="1" applyFont="1" applyBorder="1" applyAlignment="1"/>
    <xf numFmtId="42" fontId="32" fillId="0" borderId="14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4" xfId="29" applyNumberFormat="1" applyFont="1" applyBorder="1" applyAlignment="1">
      <alignment horizontal="center"/>
    </xf>
    <xf numFmtId="42" fontId="32" fillId="0" borderId="12" xfId="29" applyNumberFormat="1" applyFont="1" applyBorder="1" applyAlignment="1">
      <alignment horizontal="center"/>
    </xf>
    <xf numFmtId="42" fontId="32" fillId="0" borderId="12" xfId="29" applyNumberFormat="1" applyFont="1" applyBorder="1"/>
    <xf numFmtId="42" fontId="32" fillId="0" borderId="14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4" xfId="0" applyFont="1" applyBorder="1"/>
    <xf numFmtId="14" fontId="32" fillId="0" borderId="11" xfId="0" applyNumberFormat="1" applyFont="1" applyBorder="1" applyAlignment="1">
      <alignment horizontal="center"/>
    </xf>
    <xf numFmtId="14" fontId="32" fillId="0" borderId="19" xfId="0" applyNumberFormat="1" applyFont="1" applyBorder="1" applyAlignment="1">
      <alignment horizontal="center"/>
    </xf>
    <xf numFmtId="0" fontId="34" fillId="0" borderId="21" xfId="0" applyFont="1" applyBorder="1"/>
    <xf numFmtId="42" fontId="32" fillId="0" borderId="14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14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14" xfId="28" applyNumberFormat="1" applyFont="1" applyBorder="1" applyAlignment="1">
      <alignment horizontal="center" shrinkToFit="1"/>
    </xf>
    <xf numFmtId="42" fontId="32" fillId="0" borderId="14" xfId="29" applyNumberFormat="1" applyFont="1" applyBorder="1" applyAlignment="1"/>
    <xf numFmtId="42" fontId="32" fillId="0" borderId="21" xfId="28" applyNumberFormat="1" applyFont="1" applyBorder="1"/>
    <xf numFmtId="42" fontId="32" fillId="0" borderId="11" xfId="28" applyNumberFormat="1" applyFont="1" applyBorder="1" applyAlignment="1">
      <alignment horizontal="left"/>
    </xf>
    <xf numFmtId="42" fontId="32" fillId="0" borderId="21" xfId="28" applyNumberFormat="1" applyFont="1" applyBorder="1" applyAlignment="1">
      <alignment horizontal="left"/>
    </xf>
    <xf numFmtId="42" fontId="32" fillId="0" borderId="11" xfId="28" applyNumberFormat="1" applyFont="1" applyBorder="1" applyAlignment="1">
      <alignment horizontal="center"/>
    </xf>
    <xf numFmtId="42" fontId="32" fillId="0" borderId="21" xfId="28" applyNumberFormat="1" applyFont="1" applyBorder="1" applyAlignment="1">
      <alignment horizontal="center" shrinkToFit="1"/>
    </xf>
    <xf numFmtId="42" fontId="32" fillId="0" borderId="11" xfId="29" applyNumberFormat="1" applyFont="1" applyBorder="1" applyAlignment="1">
      <alignment horizontal="center" shrinkToFit="1"/>
    </xf>
    <xf numFmtId="42" fontId="32" fillId="0" borderId="11" xfId="29" applyNumberFormat="1" applyFont="1" applyBorder="1" applyAlignment="1"/>
    <xf numFmtId="42" fontId="32" fillId="0" borderId="21" xfId="29" applyNumberFormat="1" applyFont="1" applyBorder="1" applyAlignment="1"/>
    <xf numFmtId="42" fontId="32" fillId="0" borderId="11" xfId="29" applyNumberFormat="1" applyFont="1" applyBorder="1" applyAlignment="1">
      <alignment horizontal="center"/>
    </xf>
    <xf numFmtId="42" fontId="32" fillId="0" borderId="21" xfId="29" applyNumberFormat="1" applyFont="1" applyBorder="1" applyAlignment="1">
      <alignment horizontal="center"/>
    </xf>
    <xf numFmtId="49" fontId="32" fillId="0" borderId="19" xfId="0" applyNumberFormat="1" applyFont="1" applyBorder="1" applyAlignment="1">
      <alignment horizontal="center"/>
    </xf>
    <xf numFmtId="42" fontId="32" fillId="0" borderId="0" xfId="28" applyNumberFormat="1" applyFont="1" applyBorder="1"/>
    <xf numFmtId="42" fontId="32" fillId="0" borderId="19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19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19" xfId="29" applyNumberFormat="1" applyFont="1" applyBorder="1" applyAlignment="1">
      <alignment horizontal="center" shrinkToFit="1"/>
    </xf>
    <xf numFmtId="42" fontId="32" fillId="0" borderId="19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19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19" xfId="0" applyFont="1" applyBorder="1"/>
    <xf numFmtId="0" fontId="32" fillId="0" borderId="19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14" fontId="32" fillId="0" borderId="12" xfId="0" applyNumberFormat="1" applyFont="1" applyBorder="1" applyAlignment="1">
      <alignment horizontal="center"/>
    </xf>
    <xf numFmtId="0" fontId="34" fillId="0" borderId="0" xfId="0" applyFont="1"/>
    <xf numFmtId="49" fontId="32" fillId="0" borderId="20" xfId="0" applyNumberFormat="1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21" xfId="0" applyFont="1" applyBorder="1" applyAlignment="1">
      <alignment horizontal="left"/>
    </xf>
    <xf numFmtId="0" fontId="32" fillId="0" borderId="23" xfId="0" applyFont="1" applyBorder="1"/>
    <xf numFmtId="0" fontId="34" fillId="0" borderId="11" xfId="0" applyFont="1" applyBorder="1"/>
    <xf numFmtId="0" fontId="28" fillId="0" borderId="21" xfId="0" applyFont="1" applyBorder="1"/>
    <xf numFmtId="0" fontId="28" fillId="0" borderId="23" xfId="0" applyFont="1" applyBorder="1"/>
    <xf numFmtId="49" fontId="32" fillId="0" borderId="22" xfId="0" applyNumberFormat="1" applyFont="1" applyBorder="1" applyAlignment="1">
      <alignment horizontal="center"/>
    </xf>
    <xf numFmtId="0" fontId="32" fillId="0" borderId="22" xfId="0" applyFont="1" applyBorder="1"/>
    <xf numFmtId="14" fontId="32" fillId="0" borderId="14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35" fillId="0" borderId="12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3" xfId="0" applyNumberFormat="1" applyBorder="1"/>
    <xf numFmtId="0" fontId="0" fillId="24" borderId="14" xfId="0" applyFill="1" applyBorder="1" applyAlignment="1" applyProtection="1">
      <alignment horizontal="center"/>
      <protection locked="0"/>
    </xf>
    <xf numFmtId="10" fontId="0" fillId="0" borderId="13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4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2" xfId="0" applyNumberFormat="1" applyBorder="1"/>
    <xf numFmtId="10" fontId="0" fillId="0" borderId="10" xfId="0" applyNumberFormat="1" applyBorder="1"/>
    <xf numFmtId="0" fontId="5" fillId="0" borderId="0" xfId="0" applyFont="1" applyProtection="1">
      <protection locked="0"/>
    </xf>
    <xf numFmtId="0" fontId="0" fillId="0" borderId="15" xfId="0" applyBorder="1"/>
    <xf numFmtId="0" fontId="5" fillId="0" borderId="15" xfId="0" applyFont="1" applyBorder="1" applyProtection="1">
      <protection locked="0"/>
    </xf>
    <xf numFmtId="0" fontId="0" fillId="0" borderId="27" xfId="0" applyBorder="1"/>
    <xf numFmtId="164" fontId="1" fillId="0" borderId="12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4" fontId="35" fillId="0" borderId="12" xfId="0" applyNumberFormat="1" applyFont="1" applyBorder="1" applyAlignment="1" applyProtection="1">
      <alignment horizontal="right"/>
      <protection hidden="1"/>
    </xf>
    <xf numFmtId="164" fontId="0" fillId="0" borderId="1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10" fontId="0" fillId="0" borderId="13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164" fontId="0" fillId="0" borderId="25" xfId="0" applyNumberFormat="1" applyBorder="1"/>
    <xf numFmtId="0" fontId="0" fillId="0" borderId="28" xfId="0" applyBorder="1" applyAlignment="1">
      <alignment horizontal="center"/>
    </xf>
    <xf numFmtId="164" fontId="0" fillId="0" borderId="23" xfId="0" applyNumberForma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5" fontId="0" fillId="0" borderId="16" xfId="0" applyNumberFormat="1" applyBorder="1"/>
    <xf numFmtId="165" fontId="0" fillId="0" borderId="11" xfId="0" applyNumberFormat="1" applyBorder="1"/>
    <xf numFmtId="0" fontId="0" fillId="0" borderId="29" xfId="0" applyBorder="1"/>
    <xf numFmtId="5" fontId="0" fillId="0" borderId="10" xfId="0" applyNumberFormat="1" applyBorder="1"/>
    <xf numFmtId="165" fontId="0" fillId="0" borderId="14" xfId="0" applyNumberFormat="1" applyBorder="1"/>
    <xf numFmtId="1" fontId="0" fillId="0" borderId="0" xfId="0" applyNumberFormat="1" applyAlignment="1">
      <alignment horizontal="center"/>
    </xf>
    <xf numFmtId="165" fontId="0" fillId="0" borderId="10" xfId="0" applyNumberFormat="1" applyBorder="1" applyAlignment="1" applyProtection="1">
      <alignment horizontal="center"/>
      <protection locked="0"/>
    </xf>
    <xf numFmtId="5" fontId="0" fillId="0" borderId="10" xfId="0" applyNumberFormat="1" applyBorder="1" applyAlignment="1" applyProtection="1">
      <alignment horizontal="center"/>
      <protection locked="0"/>
    </xf>
    <xf numFmtId="14" fontId="35" fillId="24" borderId="1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14" xfId="0" applyFont="1" applyBorder="1"/>
    <xf numFmtId="0" fontId="3" fillId="0" borderId="10" xfId="0" applyFont="1" applyBorder="1" applyAlignment="1" applyProtection="1">
      <alignment horizontal="center"/>
      <protection locked="0"/>
    </xf>
    <xf numFmtId="3" fontId="32" fillId="0" borderId="12" xfId="0" applyNumberFormat="1" applyFont="1" applyBorder="1" applyAlignment="1">
      <alignment horizontal="center" shrinkToFit="1"/>
    </xf>
    <xf numFmtId="164" fontId="0" fillId="0" borderId="12" xfId="0" applyNumberFormat="1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5" fontId="5" fillId="0" borderId="25" xfId="0" applyNumberFormat="1" applyFont="1" applyBorder="1" applyAlignment="1">
      <alignment horizontal="right" vertical="top"/>
    </xf>
    <xf numFmtId="5" fontId="0" fillId="0" borderId="13" xfId="0" applyNumberFormat="1" applyBorder="1"/>
    <xf numFmtId="5" fontId="0" fillId="0" borderId="10" xfId="0" applyNumberFormat="1" applyBorder="1" applyProtection="1">
      <protection locked="0"/>
    </xf>
    <xf numFmtId="39" fontId="0" fillId="24" borderId="10" xfId="0" applyNumberFormat="1" applyFill="1" applyBorder="1" applyAlignment="1" applyProtection="1">
      <alignment horizontal="center"/>
      <protection locked="0"/>
    </xf>
    <xf numFmtId="39" fontId="0" fillId="24" borderId="10" xfId="0" applyNumberFormat="1" applyFill="1" applyBorder="1" applyProtection="1">
      <protection locked="0"/>
    </xf>
    <xf numFmtId="0" fontId="0" fillId="0" borderId="30" xfId="0" applyBorder="1"/>
    <xf numFmtId="164" fontId="0" fillId="0" borderId="0" xfId="0" applyNumberFormat="1" applyAlignment="1">
      <alignment horizontal="right"/>
    </xf>
    <xf numFmtId="165" fontId="0" fillId="0" borderId="25" xfId="0" applyNumberFormat="1" applyBorder="1" applyAlignment="1">
      <alignment horizontal="right"/>
    </xf>
    <xf numFmtId="10" fontId="0" fillId="24" borderId="14" xfId="0" applyNumberFormat="1" applyFill="1" applyBorder="1" applyProtection="1">
      <protection locked="0"/>
    </xf>
    <xf numFmtId="164" fontId="0" fillId="0" borderId="12" xfId="0" applyNumberFormat="1" applyBorder="1"/>
    <xf numFmtId="10" fontId="0" fillId="24" borderId="14" xfId="0" applyNumberFormat="1" applyFill="1" applyBorder="1" applyAlignment="1" applyProtection="1">
      <alignment horizontal="center"/>
      <protection locked="0"/>
    </xf>
    <xf numFmtId="10" fontId="0" fillId="24" borderId="13" xfId="0" applyNumberFormat="1" applyFill="1" applyBorder="1" applyAlignment="1" applyProtection="1">
      <alignment horizontal="center"/>
      <protection locked="0"/>
    </xf>
    <xf numFmtId="164" fontId="0" fillId="0" borderId="14" xfId="0" applyNumberFormat="1" applyBorder="1" applyAlignment="1">
      <alignment horizontal="right"/>
    </xf>
    <xf numFmtId="0" fontId="43" fillId="0" borderId="0" xfId="0" applyFont="1"/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left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44" fillId="0" borderId="0" xfId="0" applyFont="1"/>
    <xf numFmtId="0" fontId="0" fillId="0" borderId="31" xfId="0" applyBorder="1"/>
    <xf numFmtId="0" fontId="45" fillId="0" borderId="21" xfId="0" applyFont="1" applyBorder="1"/>
    <xf numFmtId="0" fontId="0" fillId="0" borderId="21" xfId="0" applyBorder="1"/>
    <xf numFmtId="0" fontId="0" fillId="0" borderId="23" xfId="0" applyBorder="1"/>
    <xf numFmtId="0" fontId="0" fillId="0" borderId="32" xfId="0" applyBorder="1"/>
    <xf numFmtId="0" fontId="40" fillId="0" borderId="0" xfId="0" applyFont="1"/>
    <xf numFmtId="0" fontId="0" fillId="0" borderId="22" xfId="0" applyBorder="1"/>
    <xf numFmtId="0" fontId="0" fillId="0" borderId="24" xfId="0" applyBorder="1"/>
    <xf numFmtId="0" fontId="44" fillId="0" borderId="21" xfId="0" applyFont="1" applyBorder="1"/>
    <xf numFmtId="0" fontId="46" fillId="0" borderId="0" xfId="0" applyFont="1"/>
    <xf numFmtId="0" fontId="47" fillId="0" borderId="0" xfId="0" applyFont="1"/>
    <xf numFmtId="0" fontId="1" fillId="0" borderId="10" xfId="0" applyFont="1" applyBorder="1"/>
    <xf numFmtId="0" fontId="1" fillId="0" borderId="0" xfId="0" applyFont="1"/>
    <xf numFmtId="0" fontId="0" fillId="0" borderId="10" xfId="0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7" fontId="0" fillId="24" borderId="10" xfId="0" applyNumberFormat="1" applyFill="1" applyBorder="1" applyProtection="1">
      <protection locked="0"/>
    </xf>
    <xf numFmtId="0" fontId="1" fillId="24" borderId="10" xfId="0" applyFont="1" applyFill="1" applyBorder="1" applyProtection="1">
      <protection locked="0"/>
    </xf>
    <xf numFmtId="5" fontId="0" fillId="25" borderId="10" xfId="0" applyNumberFormat="1" applyFill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Protection="1">
      <protection locked="0"/>
    </xf>
    <xf numFmtId="0" fontId="40" fillId="0" borderId="10" xfId="0" applyFont="1" applyBorder="1" applyAlignment="1">
      <alignment horizontal="center"/>
    </xf>
    <xf numFmtId="0" fontId="40" fillId="0" borderId="10" xfId="0" applyFont="1" applyBorder="1"/>
    <xf numFmtId="0" fontId="40" fillId="0" borderId="26" xfId="0" applyFont="1" applyBorder="1" applyAlignment="1">
      <alignment horizontal="center"/>
    </xf>
    <xf numFmtId="2" fontId="0" fillId="0" borderId="26" xfId="0" applyNumberFormat="1" applyBorder="1"/>
    <xf numFmtId="164" fontId="0" fillId="0" borderId="26" xfId="0" applyNumberFormat="1" applyBorder="1"/>
    <xf numFmtId="10" fontId="0" fillId="0" borderId="14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39" fillId="0" borderId="13" xfId="0" applyNumberFormat="1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2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5" fontId="0" fillId="0" borderId="26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25" borderId="10" xfId="0" applyFill="1" applyBorder="1" applyProtection="1">
      <protection locked="0"/>
    </xf>
    <xf numFmtId="6" fontId="0" fillId="0" borderId="10" xfId="0" applyNumberFormat="1" applyBorder="1"/>
    <xf numFmtId="0" fontId="1" fillId="0" borderId="26" xfId="0" applyFont="1" applyBorder="1"/>
    <xf numFmtId="0" fontId="1" fillId="0" borderId="25" xfId="0" applyFont="1" applyBorder="1"/>
    <xf numFmtId="165" fontId="0" fillId="0" borderId="44" xfId="0" applyNumberFormat="1" applyBorder="1" applyAlignment="1">
      <alignment horizontal="right"/>
    </xf>
    <xf numFmtId="165" fontId="0" fillId="0" borderId="45" xfId="0" applyNumberFormat="1" applyBorder="1" applyAlignment="1">
      <alignment horizontal="right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5" fontId="0" fillId="0" borderId="26" xfId="0" applyNumberFormat="1" applyBorder="1" applyAlignment="1" applyProtection="1">
      <alignment horizontal="center" vertic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0" fontId="3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0" fontId="4" fillId="0" borderId="26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5" fontId="5" fillId="0" borderId="26" xfId="0" applyNumberFormat="1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/>
    </xf>
    <xf numFmtId="165" fontId="0" fillId="0" borderId="14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5" fillId="0" borderId="26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5" xfId="0" applyBorder="1" applyAlignment="1">
      <alignment horizontal="right"/>
    </xf>
    <xf numFmtId="0" fontId="1" fillId="0" borderId="1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 applyProtection="1">
      <alignment horizontal="center"/>
      <protection locked="0"/>
    </xf>
    <xf numFmtId="0" fontId="35" fillId="0" borderId="29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14" fontId="0" fillId="24" borderId="14" xfId="0" applyNumberFormat="1" applyFill="1" applyBorder="1" applyAlignment="1" applyProtection="1">
      <alignment horizontal="center"/>
      <protection locked="0"/>
    </xf>
    <xf numFmtId="0" fontId="0" fillId="24" borderId="14" xfId="0" applyFill="1" applyBorder="1" applyAlignment="1" applyProtection="1">
      <alignment horizontal="center"/>
      <protection locked="0"/>
    </xf>
    <xf numFmtId="0" fontId="35" fillId="24" borderId="14" xfId="0" applyFont="1" applyFill="1" applyBorder="1" applyAlignment="1" applyProtection="1">
      <alignment horizontal="left"/>
      <protection locked="0"/>
    </xf>
    <xf numFmtId="0" fontId="0" fillId="24" borderId="14" xfId="0" applyFill="1" applyBorder="1" applyAlignment="1" applyProtection="1">
      <alignment horizontal="left"/>
      <protection locked="0"/>
    </xf>
    <xf numFmtId="5" fontId="0" fillId="0" borderId="14" xfId="0" applyNumberForma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26" xfId="0" applyNumberFormat="1" applyBorder="1" applyAlignment="1">
      <alignment horizontal="right"/>
    </xf>
    <xf numFmtId="165" fontId="0" fillId="0" borderId="25" xfId="0" applyNumberFormat="1" applyBorder="1" applyAlignment="1">
      <alignment horizontal="right"/>
    </xf>
    <xf numFmtId="165" fontId="0" fillId="0" borderId="49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0" xfId="0" applyNumberFormat="1" applyBorder="1" applyAlignment="1">
      <alignment horizontal="right"/>
    </xf>
    <xf numFmtId="165" fontId="0" fillId="0" borderId="23" xfId="0" applyNumberFormat="1" applyBorder="1" applyAlignment="1">
      <alignment horizontal="right"/>
    </xf>
    <xf numFmtId="0" fontId="35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1" fillId="0" borderId="33" xfId="0" applyFont="1" applyBorder="1"/>
    <xf numFmtId="0" fontId="0" fillId="0" borderId="29" xfId="0" applyBorder="1"/>
    <xf numFmtId="0" fontId="0" fillId="0" borderId="34" xfId="0" applyBorder="1"/>
    <xf numFmtId="0" fontId="1" fillId="0" borderId="26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3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5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7" fillId="0" borderId="38" xfId="0" applyFont="1" applyBorder="1" applyAlignment="1" applyProtection="1">
      <alignment horizontal="center" vertical="center"/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right"/>
    </xf>
    <xf numFmtId="0" fontId="0" fillId="0" borderId="36" xfId="0" applyBorder="1"/>
    <xf numFmtId="0" fontId="0" fillId="0" borderId="0" xfId="0"/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1" fillId="0" borderId="33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5" xfId="0" applyBorder="1"/>
    <xf numFmtId="0" fontId="0" fillId="0" borderId="42" xfId="0" applyBorder="1"/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6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35" fillId="0" borderId="2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4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35" fillId="0" borderId="20" xfId="0" applyFont="1" applyBorder="1" applyAlignment="1">
      <alignment horizontal="center"/>
    </xf>
    <xf numFmtId="0" fontId="25" fillId="0" borderId="0" xfId="40" applyFont="1" applyAlignment="1">
      <alignment horizontal="center" vertical="center"/>
    </xf>
    <xf numFmtId="0" fontId="25" fillId="24" borderId="14" xfId="40" applyFont="1" applyFill="1" applyBorder="1" applyProtection="1">
      <protection locked="0"/>
    </xf>
    <xf numFmtId="0" fontId="25" fillId="0" borderId="14" xfId="40" applyFont="1" applyBorder="1" applyAlignment="1">
      <alignment horizontal="center"/>
    </xf>
    <xf numFmtId="0" fontId="25" fillId="0" borderId="14" xfId="40" applyFont="1" applyBorder="1" applyProtection="1">
      <protection locked="0"/>
    </xf>
    <xf numFmtId="0" fontId="26" fillId="0" borderId="21" xfId="40" applyFont="1" applyBorder="1" applyAlignment="1">
      <alignment horizontal="center" vertical="top"/>
    </xf>
    <xf numFmtId="0" fontId="25" fillId="0" borderId="14" xfId="40" applyFont="1" applyBorder="1" applyAlignment="1">
      <alignment horizontal="left"/>
    </xf>
    <xf numFmtId="0" fontId="38" fillId="0" borderId="0" xfId="0" applyFont="1" applyAlignment="1">
      <alignment horizontal="center"/>
    </xf>
    <xf numFmtId="0" fontId="44" fillId="0" borderId="20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41" fillId="0" borderId="14" xfId="36" applyFill="1" applyBorder="1" applyAlignment="1" applyProtection="1">
      <alignment horizontal="center"/>
    </xf>
    <xf numFmtId="0" fontId="41" fillId="0" borderId="14" xfId="36" applyBorder="1" applyAlignment="1" applyProtection="1">
      <alignment horizontal="center"/>
    </xf>
    <xf numFmtId="0" fontId="45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51" fillId="0" borderId="14" xfId="0" applyFont="1" applyBorder="1" applyAlignment="1">
      <alignment horizontal="center"/>
    </xf>
    <xf numFmtId="0" fontId="0" fillId="0" borderId="20" xfId="0" applyBorder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k Griffith" id="{59611289-2E39-4CBB-9E38-026B6EB41FE7}" userId="S::nick@ebmconstruction.net::0e5b41cc-f5cd-40be-a435-d95bc744e94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25" dT="2026-03-27T17:23:29.55" personId="{59611289-2E39-4CBB-9E38-026B6EB41FE7}" id="{E50B5072-AAAA-472F-A1BB-6951D723B2A5}">
    <text>ENTER # OF FOREMAN WILL BE MULTIPIED BY THE # OF DAYS IN BOX T26</text>
  </threadedComment>
  <threadedComment ref="Y26" dT="2026-03-27T17:23:43.54" personId="{59611289-2E39-4CBB-9E38-026B6EB41FE7}" id="{287DB920-7E36-4726-8CB5-26938D4092A6}">
    <text>ENTER # OF CREW WILL BE MULTIPIED BY THE # OF DAYS IN BOX T26</text>
  </threadedComment>
  <threadedComment ref="Y34" dT="2026-04-07T18:03:45.46" personId="{59611289-2E39-4CBB-9E38-026B6EB41FE7}" id="{F6C9529E-79AD-43FA-8A63-FC65CFDA77B1}">
    <text>OT HRS AFTER 8 CONSECUTIVE HRS WORKED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25" dT="2026-03-27T17:30:30.63" personId="{59611289-2E39-4CBB-9E38-026B6EB41FE7}" id="{39CA686C-A301-42B0-BD2F-8BCFA520139D}">
    <text>ENTER # OF FOREMAN WILL BE MULTIPIED BY THE # OF DAYS IN BOX T26</text>
  </threadedComment>
  <threadedComment ref="X26" dT="2026-03-27T17:30:47.44" personId="{59611289-2E39-4CBB-9E38-026B6EB41FE7}" id="{814D8FCB-D2A8-4A8C-A33B-6567C0B9C262}">
    <text>ENTER # OF CREW WILL BE MULTIPIED BY THE # OF DAYS IN BOX T26</text>
  </threadedComment>
  <threadedComment ref="X34" dT="2026-04-07T18:04:01.93" personId="{59611289-2E39-4CBB-9E38-026B6EB41FE7}" id="{D6737D43-A260-4C9B-86C4-EC929ACA9C27}">
    <text>OT HRS AFTER 8 CONSECUTIVE HRS WORKED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X25" dT="2026-03-27T17:39:01.01" personId="{59611289-2E39-4CBB-9E38-026B6EB41FE7}" id="{4E938D85-7E25-439E-A234-F9F6B42EDE1D}">
    <text>ENTER # OF FOREMAN WILL BE MULTIPIED BY THE # OF DAYS IN BOX T26</text>
  </threadedComment>
  <threadedComment ref="X26" dT="2026-03-27T17:39:16.26" personId="{59611289-2E39-4CBB-9E38-026B6EB41FE7}" id="{941162AD-8157-497D-A0D7-EE3E47DFF5DA}">
    <text>ENTER # OF CREW WILL BE MULTIPIED BY THE # OF DAYS IN BOX T26</text>
  </threadedComment>
  <threadedComment ref="X34" dT="2026-04-07T18:04:15.93" personId="{59611289-2E39-4CBB-9E38-026B6EB41FE7}" id="{31CD4642-9BD7-4B36-BC63-56D2045907B1}">
    <text>OT HRS AFTER 8 CONSECUTIVE HRS WORKED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Y100"/>
  <sheetViews>
    <sheetView tabSelected="1" zoomScaleNormal="100" workbookViewId="0">
      <selection activeCell="C4" sqref="C4:H4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6" width="5.5703125" customWidth="1"/>
    <col min="7" max="7" width="8" customWidth="1"/>
    <col min="8" max="8" width="5.5703125" customWidth="1"/>
    <col min="9" max="9" width="16" customWidth="1"/>
    <col min="10" max="10" width="5.5703125" hidden="1" customWidth="1"/>
    <col min="11" max="13" width="5" customWidth="1"/>
    <col min="14" max="14" width="7.140625" customWidth="1"/>
    <col min="15" max="15" width="5" customWidth="1"/>
    <col min="16" max="16" width="3" customWidth="1"/>
    <col min="17" max="17" width="11" customWidth="1"/>
    <col min="18" max="18" width="9.85546875" customWidth="1"/>
    <col min="19" max="19" width="23.85546875" customWidth="1"/>
    <col min="20" max="20" width="9.42578125" customWidth="1"/>
    <col min="21" max="21" width="15.140625" customWidth="1"/>
    <col min="22" max="22" width="10.85546875" customWidth="1"/>
    <col min="23" max="23" width="19.42578125" customWidth="1"/>
    <col min="24" max="24" width="9.5703125" customWidth="1"/>
    <col min="25" max="25" width="8.7109375" customWidth="1"/>
    <col min="26" max="26" width="10.28515625" customWidth="1"/>
    <col min="27" max="27" width="11.85546875" customWidth="1"/>
  </cols>
  <sheetData>
    <row r="1" spans="1:51">
      <c r="A1" s="318" t="s">
        <v>11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51" ht="5.2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</row>
    <row r="3" spans="1:51" ht="8.1" customHeight="1"/>
    <row r="4" spans="1:51">
      <c r="B4" s="1" t="s">
        <v>38</v>
      </c>
      <c r="C4" s="328"/>
      <c r="D4" s="329"/>
      <c r="E4" s="329"/>
      <c r="F4" s="329"/>
      <c r="G4" s="329"/>
      <c r="H4" s="329"/>
      <c r="I4" s="1" t="s">
        <v>0</v>
      </c>
      <c r="K4" s="326"/>
      <c r="L4" s="326"/>
      <c r="M4" s="326"/>
      <c r="N4" s="327"/>
      <c r="O4" s="327"/>
      <c r="P4" s="2"/>
      <c r="Q4" s="1" t="s">
        <v>40</v>
      </c>
      <c r="R4" s="210"/>
      <c r="T4" s="211"/>
    </row>
    <row r="5" spans="1:51" ht="8.1" customHeight="1"/>
    <row r="6" spans="1:51">
      <c r="B6" s="1" t="s">
        <v>42</v>
      </c>
      <c r="C6" s="328"/>
      <c r="D6" s="329"/>
      <c r="E6" s="329"/>
      <c r="F6" s="329"/>
      <c r="G6" s="329"/>
      <c r="H6" s="329"/>
      <c r="K6" s="1" t="s">
        <v>1</v>
      </c>
      <c r="M6" s="174"/>
      <c r="N6" s="2" t="s">
        <v>2</v>
      </c>
      <c r="O6" s="174"/>
    </row>
    <row r="7" spans="1:51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1" ht="23.25" customHeight="1">
      <c r="A8" s="333" t="s">
        <v>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5"/>
      <c r="O8" s="331" t="s">
        <v>231</v>
      </c>
      <c r="P8" s="332"/>
      <c r="Q8" s="43" t="s">
        <v>230</v>
      </c>
      <c r="R8" s="43" t="s">
        <v>36</v>
      </c>
    </row>
    <row r="9" spans="1:51" ht="15.6" customHeight="1">
      <c r="A9" s="259"/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97"/>
      <c r="P9" s="298"/>
      <c r="Q9" s="218"/>
      <c r="R9" s="217"/>
      <c r="S9" s="46" t="s">
        <v>8</v>
      </c>
      <c r="T9" s="4"/>
      <c r="U9" s="5" t="s">
        <v>14</v>
      </c>
      <c r="V9" s="5" t="s">
        <v>15</v>
      </c>
      <c r="AY9" s="258" t="s">
        <v>287</v>
      </c>
    </row>
    <row r="10" spans="1:51" ht="15.6" customHeight="1">
      <c r="A10" s="259"/>
      <c r="B10" s="336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297"/>
      <c r="P10" s="298"/>
      <c r="Q10" s="218"/>
      <c r="R10" s="42"/>
      <c r="S10" s="46" t="s">
        <v>22</v>
      </c>
      <c r="T10" s="47">
        <f>R48</f>
        <v>0</v>
      </c>
      <c r="U10" s="48">
        <v>115</v>
      </c>
      <c r="V10" s="6">
        <f>U10*T10</f>
        <v>0</v>
      </c>
      <c r="AY10" s="258" t="s">
        <v>288</v>
      </c>
    </row>
    <row r="11" spans="1:51" ht="15.6" customHeight="1">
      <c r="A11" s="259"/>
      <c r="B11" s="294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6"/>
      <c r="O11" s="297"/>
      <c r="P11" s="298"/>
      <c r="Q11" s="218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Y11" s="258" t="s">
        <v>289</v>
      </c>
    </row>
    <row r="12" spans="1:51" ht="15.6" customHeight="1">
      <c r="A12" s="259"/>
      <c r="B12" s="29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6"/>
      <c r="O12" s="297"/>
      <c r="P12" s="298"/>
      <c r="Q12" s="218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Y12" s="258" t="s">
        <v>290</v>
      </c>
    </row>
    <row r="13" spans="1:51" ht="15.6" customHeight="1" thickBot="1">
      <c r="A13" s="259"/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6"/>
      <c r="O13" s="297"/>
      <c r="P13" s="298"/>
      <c r="Q13" s="218"/>
      <c r="R13" s="42"/>
      <c r="U13" s="1" t="s">
        <v>16</v>
      </c>
      <c r="V13" s="44">
        <f>SUM(V10:V12)</f>
        <v>0</v>
      </c>
      <c r="AY13" s="258" t="s">
        <v>291</v>
      </c>
    </row>
    <row r="14" spans="1:51" ht="15.6" customHeight="1">
      <c r="A14" s="259"/>
      <c r="B14" s="29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  <c r="O14" s="297"/>
      <c r="P14" s="298"/>
      <c r="Q14" s="218"/>
      <c r="R14" s="42"/>
      <c r="S14" s="4" t="s">
        <v>232</v>
      </c>
      <c r="T14" s="10"/>
      <c r="U14" s="48">
        <v>125</v>
      </c>
      <c r="V14" s="203">
        <f>U14*T14</f>
        <v>0</v>
      </c>
      <c r="W14" s="49">
        <f>IF(T14="",1,0)</f>
        <v>1</v>
      </c>
      <c r="AY14" s="258" t="s">
        <v>305</v>
      </c>
    </row>
    <row r="15" spans="1:51" ht="15.6" customHeight="1">
      <c r="A15" s="259"/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6"/>
      <c r="O15" s="297"/>
      <c r="P15" s="298"/>
      <c r="Q15" s="218"/>
      <c r="R15" s="42"/>
      <c r="S15" s="4" t="s">
        <v>233</v>
      </c>
      <c r="T15" s="9"/>
      <c r="U15" s="48">
        <v>125</v>
      </c>
      <c r="V15" s="6">
        <f>U15*T15</f>
        <v>0</v>
      </c>
      <c r="W15" s="49">
        <f>IF(T15="",1,0)</f>
        <v>1</v>
      </c>
      <c r="AY15" s="258" t="s">
        <v>306</v>
      </c>
    </row>
    <row r="16" spans="1:51" ht="15.6" customHeight="1">
      <c r="A16" s="259"/>
      <c r="B16" s="294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  <c r="O16" s="297"/>
      <c r="P16" s="298"/>
      <c r="Q16" s="218"/>
      <c r="R16" s="42"/>
      <c r="S16" s="4" t="s">
        <v>234</v>
      </c>
      <c r="T16" s="9"/>
      <c r="U16" s="48">
        <v>125</v>
      </c>
      <c r="V16" s="6">
        <f>U16*T16</f>
        <v>0</v>
      </c>
      <c r="W16" s="49">
        <f>IF(T16="",1,0)</f>
        <v>1</v>
      </c>
      <c r="AY16" s="258" t="s">
        <v>307</v>
      </c>
    </row>
    <row r="17" spans="1:51" ht="15.6" customHeight="1">
      <c r="A17" s="259"/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  <c r="O17" s="297"/>
      <c r="P17" s="298"/>
      <c r="Q17" s="218"/>
      <c r="R17" s="42"/>
      <c r="S17" s="172"/>
      <c r="T17" s="211"/>
      <c r="U17" s="226" t="s">
        <v>16</v>
      </c>
      <c r="V17" s="6">
        <f>SUM(V14:V16)</f>
        <v>0</v>
      </c>
      <c r="W17" s="49"/>
      <c r="AY17" s="258" t="s">
        <v>308</v>
      </c>
    </row>
    <row r="18" spans="1:51" ht="15.6" customHeight="1">
      <c r="A18" s="259"/>
      <c r="B18" s="294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6"/>
      <c r="O18" s="297"/>
      <c r="P18" s="298"/>
      <c r="Q18" s="218"/>
      <c r="R18" s="42"/>
      <c r="S18" s="4" t="s">
        <v>25</v>
      </c>
      <c r="T18" s="9"/>
      <c r="U18" s="51">
        <v>1.85</v>
      </c>
      <c r="V18" s="6">
        <f t="shared" ref="V18:V23" si="0">U18*T18</f>
        <v>0</v>
      </c>
      <c r="W18" s="49">
        <f>IF(T19="",1,0)</f>
        <v>1</v>
      </c>
      <c r="AY18" s="258" t="s">
        <v>309</v>
      </c>
    </row>
    <row r="19" spans="1:51" ht="15.6" customHeight="1">
      <c r="A19" s="259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6"/>
      <c r="O19" s="297"/>
      <c r="P19" s="298"/>
      <c r="Q19" s="218"/>
      <c r="R19" s="42"/>
      <c r="S19" s="4" t="s">
        <v>26</v>
      </c>
      <c r="T19" s="9"/>
      <c r="U19" s="51">
        <v>2.75</v>
      </c>
      <c r="V19" s="6">
        <f t="shared" si="0"/>
        <v>0</v>
      </c>
      <c r="W19" s="172" t="s">
        <v>228</v>
      </c>
      <c r="X19" s="9"/>
      <c r="Y19" s="51">
        <v>4</v>
      </c>
      <c r="Z19" s="19">
        <f>X19*Y19</f>
        <v>0</v>
      </c>
      <c r="AA19" s="49">
        <f>IF(T19="",1,0)</f>
        <v>1</v>
      </c>
      <c r="AY19" s="258" t="s">
        <v>310</v>
      </c>
    </row>
    <row r="20" spans="1:51" ht="15.6" customHeight="1">
      <c r="A20" s="259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6"/>
      <c r="O20" s="297"/>
      <c r="P20" s="298"/>
      <c r="Q20" s="218"/>
      <c r="R20" s="42"/>
      <c r="S20" s="4" t="s">
        <v>27</v>
      </c>
      <c r="T20" s="9"/>
      <c r="U20" s="51">
        <v>5</v>
      </c>
      <c r="V20" s="6">
        <f t="shared" si="0"/>
        <v>0</v>
      </c>
      <c r="W20" s="172" t="s">
        <v>229</v>
      </c>
      <c r="X20" s="9"/>
      <c r="Y20" s="216">
        <v>6</v>
      </c>
      <c r="Z20" s="19">
        <f>X20*Y20</f>
        <v>0</v>
      </c>
      <c r="AA20" s="49">
        <f>IF(T20="",1,0)</f>
        <v>1</v>
      </c>
      <c r="AY20" s="258" t="s">
        <v>311</v>
      </c>
    </row>
    <row r="21" spans="1:51" ht="15.6" customHeight="1">
      <c r="A21" s="259"/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6"/>
      <c r="O21" s="297"/>
      <c r="P21" s="298"/>
      <c r="Q21" s="218"/>
      <c r="R21" s="42"/>
      <c r="S21" s="4" t="s">
        <v>34</v>
      </c>
      <c r="T21" s="9"/>
      <c r="U21" s="51">
        <v>6.5</v>
      </c>
      <c r="V21" s="6">
        <f t="shared" si="0"/>
        <v>0</v>
      </c>
      <c r="W21" s="172" t="s">
        <v>404</v>
      </c>
      <c r="X21" s="9"/>
      <c r="Y21" s="216">
        <v>2.75</v>
      </c>
      <c r="Z21" s="19">
        <f>X21*Y21</f>
        <v>0</v>
      </c>
      <c r="AA21" s="2">
        <f>IF(T21="",1,0)</f>
        <v>1</v>
      </c>
      <c r="AY21" s="258" t="s">
        <v>312</v>
      </c>
    </row>
    <row r="22" spans="1:51" ht="15.6" customHeight="1">
      <c r="A22" s="259"/>
      <c r="B22" s="294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6"/>
      <c r="O22" s="297"/>
      <c r="P22" s="298"/>
      <c r="Q22" s="218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Y22" s="258" t="s">
        <v>313</v>
      </c>
    </row>
    <row r="23" spans="1:51" ht="15.6" customHeight="1">
      <c r="A23" s="259"/>
      <c r="B23" s="29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6"/>
      <c r="O23" s="297"/>
      <c r="P23" s="298"/>
      <c r="Q23" s="218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Y23" s="258" t="s">
        <v>314</v>
      </c>
    </row>
    <row r="24" spans="1:51" ht="15.6" customHeight="1" thickBot="1">
      <c r="A24" s="259"/>
      <c r="B24" s="294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6"/>
      <c r="O24" s="297"/>
      <c r="P24" s="298"/>
      <c r="Q24" s="218"/>
      <c r="R24" s="42"/>
      <c r="S24" t="s">
        <v>7</v>
      </c>
      <c r="U24" s="1" t="s">
        <v>17</v>
      </c>
      <c r="V24" s="44">
        <f>SUM(V18:V23)+Z19+Z20+Z21</f>
        <v>0</v>
      </c>
      <c r="W24" s="49"/>
      <c r="Z24" s="21"/>
      <c r="AY24" s="258" t="s">
        <v>315</v>
      </c>
    </row>
    <row r="25" spans="1:51" ht="15.6" customHeight="1" thickBot="1">
      <c r="A25" s="259"/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297"/>
      <c r="P25" s="298"/>
      <c r="Q25" s="218"/>
      <c r="R25" s="42"/>
      <c r="S25" s="4" t="s">
        <v>30</v>
      </c>
      <c r="T25" s="9"/>
      <c r="U25" s="50"/>
      <c r="V25" s="7"/>
      <c r="W25" s="290" t="s">
        <v>400</v>
      </c>
      <c r="X25" s="173"/>
      <c r="Y25" s="9"/>
      <c r="Z25" s="289">
        <v>150</v>
      </c>
      <c r="AA25" s="52">
        <f>Y25*T26*Z25</f>
        <v>0</v>
      </c>
      <c r="AY25" s="258" t="s">
        <v>316</v>
      </c>
    </row>
    <row r="26" spans="1:51" ht="15.6" customHeight="1" thickBot="1">
      <c r="A26" s="259"/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6"/>
      <c r="O26" s="297"/>
      <c r="P26" s="298"/>
      <c r="Q26" s="218"/>
      <c r="R26" s="42"/>
      <c r="S26" s="4" t="s">
        <v>29</v>
      </c>
      <c r="T26" s="9"/>
      <c r="U26" s="48">
        <v>40</v>
      </c>
      <c r="V26" s="52">
        <f>T25*T26*U26</f>
        <v>0</v>
      </c>
      <c r="W26" s="290" t="s">
        <v>401</v>
      </c>
      <c r="X26" s="173"/>
      <c r="Y26" s="9"/>
      <c r="Z26" s="289">
        <v>115</v>
      </c>
      <c r="AA26" s="52">
        <f>Y26*T26*Z26</f>
        <v>0</v>
      </c>
      <c r="AY26" s="258" t="s">
        <v>317</v>
      </c>
    </row>
    <row r="27" spans="1:51" ht="15.6" customHeight="1" thickBot="1">
      <c r="A27" s="259"/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6"/>
      <c r="O27" s="297"/>
      <c r="P27" s="298"/>
      <c r="Q27" s="218"/>
      <c r="R27" s="42"/>
      <c r="S27" t="s">
        <v>31</v>
      </c>
      <c r="U27" s="50"/>
      <c r="V27" s="7"/>
      <c r="W27" s="30"/>
      <c r="X27" s="290" t="s">
        <v>402</v>
      </c>
      <c r="Y27" s="291"/>
      <c r="Z27" s="292">
        <f>V26+AA25+AA26</f>
        <v>0</v>
      </c>
      <c r="AA27" s="293"/>
      <c r="AY27" s="258" t="s">
        <v>318</v>
      </c>
    </row>
    <row r="28" spans="1:51" ht="15.6" customHeight="1">
      <c r="A28" s="259"/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6"/>
      <c r="O28" s="297"/>
      <c r="P28" s="298"/>
      <c r="Q28" s="218"/>
      <c r="R28" s="42"/>
      <c r="S28" s="4" t="s">
        <v>32</v>
      </c>
      <c r="T28" s="9"/>
      <c r="W28" s="49">
        <f>IF(T28="",1,0)</f>
        <v>1</v>
      </c>
      <c r="AY28" s="258" t="s">
        <v>330</v>
      </c>
    </row>
    <row r="29" spans="1:51" ht="15.6" customHeight="1" thickBot="1">
      <c r="A29" s="259"/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6"/>
      <c r="O29" s="297"/>
      <c r="P29" s="298"/>
      <c r="Q29" s="218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Y29" s="258" t="s">
        <v>331</v>
      </c>
    </row>
    <row r="30" spans="1:51" ht="15.6" customHeight="1">
      <c r="A30" s="259"/>
      <c r="B30" s="294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6"/>
      <c r="O30" s="297"/>
      <c r="P30" s="298"/>
      <c r="Q30" s="218"/>
      <c r="R30" s="42"/>
      <c r="S30" t="s">
        <v>112</v>
      </c>
      <c r="T30" s="207" t="s">
        <v>222</v>
      </c>
      <c r="U30" s="50" t="s">
        <v>14</v>
      </c>
      <c r="V30" s="8" t="s">
        <v>15</v>
      </c>
      <c r="AY30" s="258" t="s">
        <v>332</v>
      </c>
    </row>
    <row r="31" spans="1:51" ht="15.6" customHeight="1">
      <c r="A31" s="259"/>
      <c r="B31" s="294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6"/>
      <c r="O31" s="297"/>
      <c r="P31" s="298"/>
      <c r="Q31" s="218"/>
      <c r="R31" s="42"/>
      <c r="S31" s="257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Y31" s="258" t="s">
        <v>333</v>
      </c>
    </row>
    <row r="32" spans="1:51" ht="15.6" customHeight="1">
      <c r="A32" s="259"/>
      <c r="B32" s="294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6"/>
      <c r="O32" s="297"/>
      <c r="P32" s="298"/>
      <c r="Q32" s="218"/>
      <c r="R32" s="42"/>
      <c r="S32" s="4" t="s">
        <v>28</v>
      </c>
      <c r="T32" s="222"/>
      <c r="U32" s="48">
        <v>250</v>
      </c>
      <c r="V32" s="6">
        <f t="shared" si="1"/>
        <v>0</v>
      </c>
      <c r="W32" s="285" t="s">
        <v>395</v>
      </c>
      <c r="X32" s="286"/>
      <c r="Y32" s="286"/>
      <c r="Z32" s="5" t="s">
        <v>14</v>
      </c>
      <c r="AA32" s="5" t="s">
        <v>15</v>
      </c>
      <c r="AY32" s="258" t="s">
        <v>334</v>
      </c>
    </row>
    <row r="33" spans="1:51" ht="15.6" customHeight="1">
      <c r="A33" s="259"/>
      <c r="B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6"/>
      <c r="O33" s="297"/>
      <c r="P33" s="298"/>
      <c r="Q33" s="218"/>
      <c r="R33" s="42"/>
      <c r="S33" s="4" t="s">
        <v>153</v>
      </c>
      <c r="T33" s="222"/>
      <c r="U33" s="48">
        <v>250</v>
      </c>
      <c r="V33" s="6">
        <f t="shared" si="1"/>
        <v>0</v>
      </c>
      <c r="W33" s="285" t="s">
        <v>396</v>
      </c>
      <c r="X33" s="287"/>
      <c r="Y33" s="288"/>
      <c r="Z33" s="48">
        <v>139</v>
      </c>
      <c r="AA33" s="6">
        <f>Z33*Y33</f>
        <v>0</v>
      </c>
      <c r="AY33" s="258" t="s">
        <v>335</v>
      </c>
    </row>
    <row r="34" spans="1:51" ht="15.6" customHeight="1">
      <c r="A34" s="259"/>
      <c r="B34" s="29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6"/>
      <c r="O34" s="297"/>
      <c r="P34" s="298"/>
      <c r="Q34" s="218"/>
      <c r="R34" s="42"/>
      <c r="S34" s="4" t="s">
        <v>214</v>
      </c>
      <c r="T34" s="222"/>
      <c r="U34" s="48">
        <v>12222</v>
      </c>
      <c r="V34" s="6">
        <f t="shared" si="1"/>
        <v>0</v>
      </c>
      <c r="W34" s="285" t="s">
        <v>397</v>
      </c>
      <c r="X34" s="287"/>
      <c r="Y34" s="288"/>
      <c r="Z34" s="48">
        <v>195</v>
      </c>
      <c r="AA34" s="6">
        <f t="shared" ref="AA34:AA35" si="2">Z34*Y34</f>
        <v>0</v>
      </c>
      <c r="AY34" s="258" t="s">
        <v>336</v>
      </c>
    </row>
    <row r="35" spans="1:51" ht="15.6" customHeight="1">
      <c r="A35" s="259"/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6"/>
      <c r="O35" s="297"/>
      <c r="P35" s="298"/>
      <c r="Q35" s="218"/>
      <c r="R35" s="42"/>
      <c r="S35" s="4" t="s">
        <v>209</v>
      </c>
      <c r="T35" s="222"/>
      <c r="U35" s="48">
        <v>349</v>
      </c>
      <c r="V35" s="6">
        <f t="shared" si="1"/>
        <v>0</v>
      </c>
      <c r="W35" s="285" t="s">
        <v>398</v>
      </c>
      <c r="X35" s="287"/>
      <c r="Y35" s="288"/>
      <c r="Z35" s="48">
        <v>250</v>
      </c>
      <c r="AA35" s="6">
        <f t="shared" si="2"/>
        <v>0</v>
      </c>
      <c r="AY35" s="258" t="s">
        <v>337</v>
      </c>
    </row>
    <row r="36" spans="1:51" ht="15.6" customHeight="1">
      <c r="A36" s="259"/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6"/>
      <c r="O36" s="297"/>
      <c r="P36" s="298"/>
      <c r="Q36" s="218"/>
      <c r="R36" s="42"/>
      <c r="S36" s="4" t="s">
        <v>393</v>
      </c>
      <c r="T36" s="222"/>
      <c r="U36" s="48">
        <v>471</v>
      </c>
      <c r="V36" s="6">
        <f t="shared" si="1"/>
        <v>0</v>
      </c>
      <c r="W36" s="284" t="str">
        <f>IF(U36=0,1,"")</f>
        <v/>
      </c>
      <c r="X36" s="283" t="s">
        <v>399</v>
      </c>
      <c r="Y36" s="282"/>
      <c r="Z36" s="282"/>
      <c r="AA36" s="6">
        <f>SUM(AA33:AA35)</f>
        <v>0</v>
      </c>
      <c r="AY36" s="258" t="s">
        <v>338</v>
      </c>
    </row>
    <row r="37" spans="1:51" ht="15.6" customHeight="1">
      <c r="A37" s="259"/>
      <c r="B37" s="29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6"/>
      <c r="O37" s="297"/>
      <c r="P37" s="298"/>
      <c r="Q37" s="218"/>
      <c r="R37" s="42"/>
      <c r="S37" s="4" t="s">
        <v>102</v>
      </c>
      <c r="T37" s="223"/>
      <c r="U37" s="51">
        <v>6.5</v>
      </c>
      <c r="V37" s="6">
        <f t="shared" si="1"/>
        <v>0</v>
      </c>
      <c r="W37" s="2">
        <f t="shared" ref="W37:W41" si="3">IF(T37=0,1,"")</f>
        <v>1</v>
      </c>
      <c r="AY37" s="258" t="s">
        <v>339</v>
      </c>
    </row>
    <row r="38" spans="1:51" ht="15.6" customHeight="1">
      <c r="A38" s="259"/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6"/>
      <c r="O38" s="297"/>
      <c r="P38" s="298"/>
      <c r="Q38" s="218"/>
      <c r="R38" s="42"/>
      <c r="S38" s="4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Y38" s="258" t="s">
        <v>340</v>
      </c>
    </row>
    <row r="39" spans="1:51" ht="15.6" customHeight="1">
      <c r="A39" s="259"/>
      <c r="B39" s="294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6"/>
      <c r="O39" s="297"/>
      <c r="P39" s="298"/>
      <c r="Q39" s="218"/>
      <c r="R39" s="42"/>
      <c r="S39" s="4" t="s">
        <v>103</v>
      </c>
      <c r="T39" s="223"/>
      <c r="U39" s="51">
        <v>13</v>
      </c>
      <c r="V39" s="6">
        <f>T39*U39</f>
        <v>0</v>
      </c>
      <c r="W39" s="2">
        <f t="shared" si="3"/>
        <v>1</v>
      </c>
      <c r="AY39" s="258" t="s">
        <v>341</v>
      </c>
    </row>
    <row r="40" spans="1:51" ht="15.6" customHeight="1">
      <c r="A40" s="259"/>
      <c r="B40" s="294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6"/>
      <c r="O40" s="297"/>
      <c r="P40" s="298"/>
      <c r="Q40" s="218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Y40" s="258" t="s">
        <v>342</v>
      </c>
    </row>
    <row r="41" spans="1:51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218"/>
      <c r="R41" s="42"/>
      <c r="S41" s="4" t="s">
        <v>394</v>
      </c>
      <c r="T41" s="223"/>
      <c r="U41" s="48">
        <v>555</v>
      </c>
      <c r="V41" s="6">
        <f>T41*U41</f>
        <v>0</v>
      </c>
      <c r="W41" s="2">
        <f t="shared" si="3"/>
        <v>1</v>
      </c>
      <c r="AY41" s="258"/>
    </row>
    <row r="42" spans="1:51" ht="15.6" customHeight="1" thickBot="1">
      <c r="A42" s="259"/>
      <c r="B42" s="294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6"/>
      <c r="O42" s="297"/>
      <c r="P42" s="298"/>
      <c r="Q42" s="218"/>
      <c r="R42" s="42"/>
      <c r="U42" s="1" t="s">
        <v>20</v>
      </c>
      <c r="V42" s="44">
        <f>SUM(V31:V41)+AA36</f>
        <v>0</v>
      </c>
      <c r="AY42" s="258" t="s">
        <v>343</v>
      </c>
    </row>
    <row r="43" spans="1:51" ht="15.6" customHeight="1">
      <c r="A43" s="259"/>
      <c r="B43" s="294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6"/>
      <c r="O43" s="297"/>
      <c r="P43" s="298"/>
      <c r="Q43" s="218"/>
      <c r="R43" s="42"/>
      <c r="S43" t="s">
        <v>111</v>
      </c>
      <c r="T43" s="2" t="s">
        <v>222</v>
      </c>
      <c r="U43" s="2" t="s">
        <v>110</v>
      </c>
      <c r="V43" s="2" t="s">
        <v>15</v>
      </c>
      <c r="X43" t="s">
        <v>107</v>
      </c>
      <c r="AY43" s="258" t="s">
        <v>344</v>
      </c>
    </row>
    <row r="44" spans="1:51" ht="15.6" customHeight="1">
      <c r="A44" s="259"/>
      <c r="B44" s="294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6"/>
      <c r="O44" s="297"/>
      <c r="P44" s="298"/>
      <c r="Q44" s="218"/>
      <c r="R44" s="42"/>
      <c r="S44" s="4" t="s">
        <v>286</v>
      </c>
      <c r="T44" s="223"/>
      <c r="U44" s="208">
        <v>10780</v>
      </c>
      <c r="V44" s="6">
        <f t="shared" ref="V44:V49" si="4">T44*U44</f>
        <v>0</v>
      </c>
      <c r="W44" s="2">
        <f t="shared" ref="W44:W49" si="5">IF(T44="",1,0)</f>
        <v>1</v>
      </c>
      <c r="X44" s="323"/>
      <c r="Y44" s="324"/>
      <c r="Z44" s="324"/>
      <c r="AA44" s="325"/>
      <c r="AB44" s="212"/>
      <c r="AC44" s="212"/>
      <c r="AD44" s="212"/>
      <c r="AY44" s="258" t="s">
        <v>345</v>
      </c>
    </row>
    <row r="45" spans="1:51" ht="15.6" customHeight="1">
      <c r="A45" s="259"/>
      <c r="B45" s="294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6"/>
      <c r="O45" s="297"/>
      <c r="P45" s="298"/>
      <c r="Q45" s="218"/>
      <c r="R45" s="42"/>
      <c r="S45" s="4" t="s">
        <v>115</v>
      </c>
      <c r="T45" s="223"/>
      <c r="U45" s="208">
        <v>7150</v>
      </c>
      <c r="V45" s="6">
        <f t="shared" si="4"/>
        <v>0</v>
      </c>
      <c r="W45" s="2">
        <f t="shared" si="5"/>
        <v>1</v>
      </c>
      <c r="X45" s="323"/>
      <c r="Y45" s="324"/>
      <c r="Z45" s="324"/>
      <c r="AA45" s="325"/>
      <c r="AB45" s="212"/>
      <c r="AC45" s="212"/>
      <c r="AE45" s="212"/>
      <c r="AY45" s="258" t="s">
        <v>346</v>
      </c>
    </row>
    <row r="46" spans="1:51" ht="15.6" customHeight="1">
      <c r="A46" s="259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6"/>
      <c r="O46" s="297"/>
      <c r="P46" s="298"/>
      <c r="Q46" s="218"/>
      <c r="R46" s="42"/>
      <c r="S46" s="4" t="s">
        <v>113</v>
      </c>
      <c r="T46" s="223"/>
      <c r="U46" s="208">
        <v>880</v>
      </c>
      <c r="V46" s="6">
        <f t="shared" si="4"/>
        <v>0</v>
      </c>
      <c r="W46" s="2">
        <f t="shared" si="5"/>
        <v>1</v>
      </c>
      <c r="X46" s="323"/>
      <c r="Y46" s="324"/>
      <c r="Z46" s="324"/>
      <c r="AA46" s="325"/>
      <c r="AB46" s="212"/>
      <c r="AC46" s="212"/>
      <c r="AE46" s="212"/>
      <c r="AY46" s="258" t="s">
        <v>347</v>
      </c>
    </row>
    <row r="47" spans="1:51" ht="15.6" customHeight="1">
      <c r="A47" s="259"/>
      <c r="B47" s="294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6"/>
      <c r="O47" s="297"/>
      <c r="P47" s="298"/>
      <c r="Q47" s="218"/>
      <c r="R47" s="42"/>
      <c r="S47" s="4" t="s">
        <v>114</v>
      </c>
      <c r="T47" s="223"/>
      <c r="U47" s="208">
        <v>550</v>
      </c>
      <c r="V47" s="6">
        <f t="shared" si="4"/>
        <v>0</v>
      </c>
      <c r="W47" s="2">
        <f t="shared" si="5"/>
        <v>1</v>
      </c>
      <c r="X47" s="323"/>
      <c r="Y47" s="324"/>
      <c r="Z47" s="324"/>
      <c r="AA47" s="325"/>
      <c r="AB47" s="212"/>
      <c r="AC47" s="212"/>
      <c r="AE47" s="212"/>
      <c r="AY47" s="258" t="s">
        <v>348</v>
      </c>
    </row>
    <row r="48" spans="1:51" ht="15.6" customHeight="1">
      <c r="A48" s="302" t="s">
        <v>4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4"/>
      <c r="O48" s="305">
        <f>SUM(O9:P47)</f>
        <v>0</v>
      </c>
      <c r="P48" s="306"/>
      <c r="Q48" s="219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4"/>
        <v>0</v>
      </c>
      <c r="W48" s="2">
        <f t="shared" si="5"/>
        <v>1</v>
      </c>
      <c r="X48" s="323"/>
      <c r="Y48" s="324"/>
      <c r="Z48" s="324"/>
      <c r="AA48" s="325"/>
      <c r="AB48" s="212"/>
      <c r="AC48" s="212"/>
      <c r="AE48" s="212"/>
      <c r="AY48" s="258" t="s">
        <v>349</v>
      </c>
    </row>
    <row r="49" spans="1:51" ht="15.6" customHeight="1">
      <c r="S49" s="4" t="s">
        <v>105</v>
      </c>
      <c r="T49" s="223"/>
      <c r="U49" s="208">
        <v>3080</v>
      </c>
      <c r="V49" s="6">
        <f t="shared" si="4"/>
        <v>0</v>
      </c>
      <c r="W49" s="2">
        <f t="shared" si="5"/>
        <v>1</v>
      </c>
      <c r="X49" s="323"/>
      <c r="Y49" s="324"/>
      <c r="Z49" s="324"/>
      <c r="AA49" s="325"/>
      <c r="AB49" s="212"/>
      <c r="AC49" s="212"/>
      <c r="AE49" s="212"/>
      <c r="AY49" s="258" t="s">
        <v>350</v>
      </c>
    </row>
    <row r="50" spans="1:51" ht="15.6" customHeight="1" thickBot="1">
      <c r="A50" s="307" t="s">
        <v>12</v>
      </c>
      <c r="B50" s="307"/>
      <c r="C50" s="330">
        <f>V17</f>
        <v>0</v>
      </c>
      <c r="D50" s="330"/>
      <c r="F50" s="307" t="s">
        <v>6</v>
      </c>
      <c r="G50" s="307"/>
      <c r="H50" s="309">
        <f>V42</f>
        <v>0</v>
      </c>
      <c r="I50" s="309"/>
      <c r="J50" s="7"/>
      <c r="K50" s="1"/>
      <c r="L50" s="1"/>
      <c r="M50" s="1"/>
      <c r="N50" s="1" t="s">
        <v>8</v>
      </c>
      <c r="O50" s="309">
        <f>V13</f>
        <v>0</v>
      </c>
      <c r="P50" s="309"/>
      <c r="Q50" s="309"/>
      <c r="R50" s="8"/>
      <c r="U50" s="1" t="s">
        <v>15</v>
      </c>
      <c r="V50" s="44">
        <f>SUM(V44:V49)</f>
        <v>0</v>
      </c>
      <c r="X50" s="323"/>
      <c r="Y50" s="324"/>
      <c r="Z50" s="324"/>
      <c r="AA50" s="325"/>
      <c r="AB50" s="212"/>
      <c r="AC50" s="212"/>
      <c r="AE50" s="212"/>
      <c r="AY50" s="258" t="s">
        <v>351</v>
      </c>
    </row>
    <row r="51" spans="1:51" ht="15.6" customHeight="1">
      <c r="O51" s="2"/>
      <c r="P51" s="2"/>
      <c r="Q51" s="2"/>
      <c r="T51" s="2" t="s">
        <v>222</v>
      </c>
      <c r="U51" s="2" t="s">
        <v>14</v>
      </c>
      <c r="V51" s="2" t="s">
        <v>15</v>
      </c>
      <c r="AY51" s="258" t="s">
        <v>352</v>
      </c>
    </row>
    <row r="52" spans="1:51" ht="15.6" customHeight="1" thickBot="1">
      <c r="A52" s="307" t="s">
        <v>5</v>
      </c>
      <c r="B52" s="307"/>
      <c r="C52" s="309">
        <f>V29</f>
        <v>0</v>
      </c>
      <c r="D52" s="309"/>
      <c r="F52" s="307" t="s">
        <v>7</v>
      </c>
      <c r="G52" s="307"/>
      <c r="H52" s="309">
        <f>Z27</f>
        <v>0</v>
      </c>
      <c r="I52" s="309"/>
      <c r="K52" s="307" t="s">
        <v>9</v>
      </c>
      <c r="L52" s="307"/>
      <c r="M52" s="307"/>
      <c r="N52" s="307"/>
      <c r="O52" s="309">
        <f>V18+V19+V20+V21+Z19+Z20</f>
        <v>0</v>
      </c>
      <c r="P52" s="309"/>
      <c r="Q52" s="309"/>
      <c r="R52" s="8"/>
      <c r="S52" s="4" t="s">
        <v>116</v>
      </c>
      <c r="T52" s="223"/>
      <c r="U52" s="209">
        <v>4500</v>
      </c>
      <c r="V52" s="52">
        <f>T52*U52</f>
        <v>0</v>
      </c>
      <c r="W52" s="2">
        <f>IF(T52="",1,0)</f>
        <v>1</v>
      </c>
      <c r="X52" s="2"/>
      <c r="AY52" s="258" t="s">
        <v>353</v>
      </c>
    </row>
    <row r="53" spans="1:51" ht="15.6" customHeight="1">
      <c r="O53" s="2"/>
      <c r="P53" s="2"/>
      <c r="Q53" s="2"/>
      <c r="R53" s="2"/>
      <c r="S53" t="s">
        <v>108</v>
      </c>
      <c r="T53" t="s">
        <v>109</v>
      </c>
      <c r="U53" t="s">
        <v>14</v>
      </c>
      <c r="V53" t="s">
        <v>15</v>
      </c>
      <c r="AY53" s="258" t="s">
        <v>365</v>
      </c>
    </row>
    <row r="54" spans="1:51" ht="15.6" customHeight="1">
      <c r="A54" s="307" t="s">
        <v>35</v>
      </c>
      <c r="B54" s="307"/>
      <c r="C54" s="309">
        <f>V50+V52+V64+O48</f>
        <v>0</v>
      </c>
      <c r="D54" s="309"/>
      <c r="G54" s="1" t="s">
        <v>13</v>
      </c>
      <c r="H54" s="309">
        <f>Q48</f>
        <v>0</v>
      </c>
      <c r="I54" s="309"/>
      <c r="N54" s="1" t="s">
        <v>106</v>
      </c>
      <c r="O54" s="309">
        <f>V59+V61+V62+V63+V65+V66</f>
        <v>0</v>
      </c>
      <c r="P54" s="309"/>
      <c r="Q54" s="309"/>
      <c r="R54" s="8"/>
      <c r="S54" s="262"/>
      <c r="T54" s="9"/>
      <c r="U54" s="11"/>
      <c r="V54" s="6">
        <f>U54*T54</f>
        <v>0</v>
      </c>
      <c r="AY54" s="258" t="s">
        <v>366</v>
      </c>
    </row>
    <row r="55" spans="1:51" ht="15.6" customHeight="1">
      <c r="A55" s="1"/>
      <c r="B55" s="1"/>
      <c r="C55" s="8"/>
      <c r="D55" s="8"/>
      <c r="G55" s="1"/>
      <c r="H55" s="8"/>
      <c r="I55" s="8"/>
      <c r="N55" s="1"/>
      <c r="O55" s="8"/>
      <c r="P55" s="8"/>
      <c r="Q55" s="8"/>
      <c r="R55" s="8"/>
      <c r="S55" s="9"/>
      <c r="T55" s="9"/>
      <c r="U55" s="11"/>
      <c r="V55" s="6">
        <f>U55*T55</f>
        <v>0</v>
      </c>
      <c r="Z55" s="2"/>
      <c r="AA55" s="2"/>
      <c r="AB55" s="2"/>
      <c r="AC55" s="2"/>
      <c r="AD55" s="2"/>
      <c r="AE55" s="2"/>
      <c r="AF55" s="2"/>
      <c r="AY55" s="258" t="s">
        <v>367</v>
      </c>
    </row>
    <row r="56" spans="1:51" ht="15.6" customHeight="1">
      <c r="A56" s="310" t="s">
        <v>235</v>
      </c>
      <c r="B56" s="310"/>
      <c r="C56" s="309">
        <f>V22+V23</f>
        <v>0</v>
      </c>
      <c r="D56" s="309"/>
      <c r="S56" s="9"/>
      <c r="T56" s="9"/>
      <c r="U56" s="11"/>
      <c r="V56" s="6">
        <f>U56*T56</f>
        <v>0</v>
      </c>
      <c r="AY56" s="258" t="s">
        <v>368</v>
      </c>
    </row>
    <row r="57" spans="1:51" ht="15.6" customHeight="1">
      <c r="S57" s="9"/>
      <c r="T57" s="9"/>
      <c r="U57" s="11"/>
      <c r="V57" s="6">
        <f>U57*T57</f>
        <v>0</v>
      </c>
      <c r="Z57" s="2"/>
      <c r="AA57" s="2"/>
      <c r="AB57" s="2"/>
      <c r="AC57" s="2"/>
      <c r="AD57" s="2"/>
      <c r="AE57" s="2"/>
      <c r="AF57" s="2"/>
      <c r="AY57" s="258" t="s">
        <v>369</v>
      </c>
    </row>
    <row r="58" spans="1:51" ht="15.6" customHeight="1">
      <c r="L58" s="308" t="str">
        <f>IF(W72&gt;0,"NOT ALL FIELDS FILLED IN","")</f>
        <v>NOT ALL FIELDS FILLED IN</v>
      </c>
      <c r="M58" s="308"/>
      <c r="N58" s="308"/>
      <c r="O58" s="308"/>
      <c r="P58" s="308"/>
      <c r="S58" s="9"/>
      <c r="T58" s="9"/>
      <c r="U58" s="11"/>
      <c r="V58" s="6">
        <f>U58*T58</f>
        <v>0</v>
      </c>
      <c r="Z58" s="2"/>
      <c r="AA58" s="2"/>
      <c r="AB58" s="2"/>
      <c r="AC58" s="2"/>
      <c r="AD58" s="2"/>
      <c r="AE58" s="2"/>
      <c r="AF58" s="2"/>
      <c r="AY58" s="258" t="s">
        <v>370</v>
      </c>
    </row>
    <row r="59" spans="1:51" ht="15.6" customHeight="1">
      <c r="A59" s="258" t="s">
        <v>403</v>
      </c>
      <c r="U59" s="1" t="s">
        <v>15</v>
      </c>
      <c r="V59" s="197">
        <f>SUM(V54:V58)</f>
        <v>0</v>
      </c>
      <c r="AY59" s="258" t="s">
        <v>371</v>
      </c>
    </row>
    <row r="60" spans="1:51" ht="15.6" customHeight="1">
      <c r="S60" s="2"/>
      <c r="T60" s="198" t="s">
        <v>221</v>
      </c>
      <c r="U60" s="199" t="s">
        <v>14</v>
      </c>
      <c r="V60" s="160" t="s">
        <v>15</v>
      </c>
      <c r="AY60" s="258" t="s">
        <v>372</v>
      </c>
    </row>
    <row r="61" spans="1:51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Y61" s="258" t="s">
        <v>373</v>
      </c>
    </row>
    <row r="62" spans="1:51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Y62" s="258" t="s">
        <v>374</v>
      </c>
    </row>
    <row r="63" spans="1:51">
      <c r="A63" s="320" t="s">
        <v>190</v>
      </c>
      <c r="B63" s="321"/>
      <c r="C63" s="321"/>
      <c r="D63" s="321"/>
      <c r="E63" s="321"/>
      <c r="F63" s="321"/>
      <c r="G63" s="322"/>
      <c r="I63" s="320" t="s">
        <v>189</v>
      </c>
      <c r="J63" s="321"/>
      <c r="K63" s="321"/>
      <c r="L63" s="321"/>
      <c r="M63" s="321"/>
      <c r="N63" s="321"/>
      <c r="O63" s="321"/>
      <c r="P63" s="321"/>
      <c r="Q63" s="322"/>
      <c r="S63" s="31" t="s">
        <v>220</v>
      </c>
      <c r="T63" s="222"/>
      <c r="U63" s="200">
        <v>850</v>
      </c>
      <c r="V63" s="201">
        <f>T63*U63</f>
        <v>0</v>
      </c>
      <c r="W63" s="2">
        <f>IF(T63="",1,0)</f>
        <v>1</v>
      </c>
      <c r="AY63" s="258" t="s">
        <v>375</v>
      </c>
    </row>
    <row r="64" spans="1:51">
      <c r="A64" s="299" t="s">
        <v>192</v>
      </c>
      <c r="B64" s="300"/>
      <c r="C64" s="300"/>
      <c r="D64" s="300"/>
      <c r="E64" s="300"/>
      <c r="F64" s="301" t="str">
        <f>IF(T10=0,"",T10*65)</f>
        <v/>
      </c>
      <c r="G64" s="301"/>
      <c r="I64" s="300" t="s">
        <v>192</v>
      </c>
      <c r="J64" s="300"/>
      <c r="K64" s="300"/>
      <c r="L64" s="300"/>
      <c r="M64" s="300"/>
      <c r="N64" s="300"/>
      <c r="O64" s="300"/>
      <c r="P64" s="301" t="str">
        <f>IF(O50=0,"",O50-F64)</f>
        <v/>
      </c>
      <c r="Q64" s="301"/>
      <c r="S64" s="31" t="s">
        <v>101</v>
      </c>
      <c r="T64" s="222"/>
      <c r="U64" s="200">
        <v>1090</v>
      </c>
      <c r="V64" s="201">
        <f>T64*U64</f>
        <v>0</v>
      </c>
      <c r="W64" s="2">
        <f>IF(T64="",1,0)</f>
        <v>1</v>
      </c>
      <c r="AY64" s="258" t="s">
        <v>376</v>
      </c>
    </row>
    <row r="65" spans="1:51">
      <c r="A65" s="299" t="s">
        <v>193</v>
      </c>
      <c r="B65" s="300"/>
      <c r="C65" s="300"/>
      <c r="D65" s="300"/>
      <c r="E65" s="300"/>
      <c r="F65" s="301" t="str">
        <f>IF((T14+T15+T16)=0,"",(T14+T15+T16)*68)</f>
        <v/>
      </c>
      <c r="G65" s="301"/>
      <c r="I65" s="300" t="s">
        <v>193</v>
      </c>
      <c r="J65" s="300"/>
      <c r="K65" s="300"/>
      <c r="L65" s="300"/>
      <c r="M65" s="300"/>
      <c r="N65" s="300"/>
      <c r="O65" s="300"/>
      <c r="P65" s="301" t="str">
        <f>IF(C50=0,"",C50-F65)</f>
        <v/>
      </c>
      <c r="Q65" s="301"/>
      <c r="S65" s="31" t="s">
        <v>379</v>
      </c>
      <c r="T65" s="222"/>
      <c r="U65" s="261"/>
      <c r="V65" s="201">
        <f t="shared" ref="V65:V66" si="6">T65*U65</f>
        <v>0</v>
      </c>
      <c r="W65" s="2">
        <f t="shared" ref="W65:X66" si="7">IF(T65="",1,0)</f>
        <v>1</v>
      </c>
      <c r="X65" s="2">
        <f t="shared" si="7"/>
        <v>1</v>
      </c>
      <c r="AY65" s="258" t="s">
        <v>377</v>
      </c>
    </row>
    <row r="66" spans="1:51">
      <c r="A66" s="299" t="s">
        <v>6</v>
      </c>
      <c r="B66" s="300"/>
      <c r="C66" s="300"/>
      <c r="D66" s="300"/>
      <c r="E66" s="300"/>
      <c r="F66" s="301" t="str">
        <f>IF($H$50=0,"",$H$50/1.1)</f>
        <v/>
      </c>
      <c r="G66" s="301"/>
      <c r="I66" s="300" t="s">
        <v>6</v>
      </c>
      <c r="J66" s="300"/>
      <c r="K66" s="300"/>
      <c r="L66" s="300"/>
      <c r="M66" s="300"/>
      <c r="N66" s="300"/>
      <c r="O66" s="300"/>
      <c r="P66" s="301" t="str">
        <f>IF(H50=0,"",H50-F66)</f>
        <v/>
      </c>
      <c r="Q66" s="301"/>
      <c r="S66" s="260" t="s">
        <v>380</v>
      </c>
      <c r="T66" s="222"/>
      <c r="U66" s="261"/>
      <c r="V66" s="201">
        <f t="shared" si="6"/>
        <v>0</v>
      </c>
      <c r="W66" s="2">
        <f t="shared" si="7"/>
        <v>1</v>
      </c>
      <c r="X66" s="2">
        <f t="shared" si="7"/>
        <v>1</v>
      </c>
      <c r="AY66" s="258" t="s">
        <v>364</v>
      </c>
    </row>
    <row r="67" spans="1:51" ht="13.5" thickBot="1">
      <c r="A67" s="299" t="s">
        <v>194</v>
      </c>
      <c r="B67" s="300"/>
      <c r="C67" s="300"/>
      <c r="D67" s="300"/>
      <c r="E67" s="300"/>
      <c r="F67" s="301" t="str">
        <f>IF($C$54=0,"",$C$54*0.6)</f>
        <v/>
      </c>
      <c r="G67" s="301"/>
      <c r="I67" s="300" t="s">
        <v>194</v>
      </c>
      <c r="J67" s="300"/>
      <c r="K67" s="300"/>
      <c r="L67" s="300"/>
      <c r="M67" s="300"/>
      <c r="N67" s="300"/>
      <c r="O67" s="300"/>
      <c r="P67" s="301" t="str">
        <f>IF(C54=0,"",C54-F67)</f>
        <v/>
      </c>
      <c r="Q67" s="301"/>
      <c r="S67" s="260" t="s">
        <v>381</v>
      </c>
      <c r="U67" s="1" t="s">
        <v>15</v>
      </c>
      <c r="V67" s="220">
        <f>V61+V62+V63+V64+V65+V66</f>
        <v>0</v>
      </c>
      <c r="AY67" s="258" t="s">
        <v>363</v>
      </c>
    </row>
    <row r="68" spans="1:51">
      <c r="A68" s="299" t="s">
        <v>5</v>
      </c>
      <c r="B68" s="300"/>
      <c r="C68" s="300"/>
      <c r="D68" s="300"/>
      <c r="E68" s="300"/>
      <c r="F68" s="301" t="str">
        <f>IF($V$29=0,"",$V$29)</f>
        <v/>
      </c>
      <c r="G68" s="301"/>
      <c r="I68" s="299" t="s">
        <v>5</v>
      </c>
      <c r="J68" s="300"/>
      <c r="K68" s="300"/>
      <c r="L68" s="300"/>
      <c r="M68" s="300"/>
      <c r="N68" s="300"/>
      <c r="O68" s="300"/>
      <c r="P68" s="301" t="str">
        <f>IF($V$29=0,"",$V$29-F68)</f>
        <v/>
      </c>
      <c r="Q68" s="301"/>
      <c r="S68" s="1"/>
      <c r="AY68" s="258" t="s">
        <v>362</v>
      </c>
    </row>
    <row r="69" spans="1:51">
      <c r="A69" s="299" t="s">
        <v>7</v>
      </c>
      <c r="B69" s="300"/>
      <c r="C69" s="300"/>
      <c r="D69" s="300"/>
      <c r="E69" s="300"/>
      <c r="F69" s="301" t="str">
        <f>IF($Z$27=0,"",Z27)</f>
        <v/>
      </c>
      <c r="G69" s="301"/>
      <c r="I69" s="299" t="s">
        <v>7</v>
      </c>
      <c r="J69" s="300"/>
      <c r="K69" s="300"/>
      <c r="L69" s="300"/>
      <c r="M69" s="300"/>
      <c r="N69" s="300"/>
      <c r="O69" s="300"/>
      <c r="P69" s="301" t="str">
        <f>IF($Z$27=0,"",$Z$27-F69)</f>
        <v/>
      </c>
      <c r="Q69" s="301"/>
      <c r="T69" s="1" t="s">
        <v>21</v>
      </c>
      <c r="U69" s="206">
        <f>O54+H54+C54+C52+H52+O52+O50+H50+C50+C56</f>
        <v>0</v>
      </c>
      <c r="AY69" s="258" t="s">
        <v>361</v>
      </c>
    </row>
    <row r="70" spans="1:51">
      <c r="A70" s="299" t="s">
        <v>13</v>
      </c>
      <c r="B70" s="300"/>
      <c r="C70" s="300"/>
      <c r="D70" s="300"/>
      <c r="E70" s="300"/>
      <c r="F70" s="301" t="str">
        <f>IF($H$54=0,"",$H$54*0.6)</f>
        <v/>
      </c>
      <c r="G70" s="301"/>
      <c r="I70" s="299" t="s">
        <v>13</v>
      </c>
      <c r="J70" s="300"/>
      <c r="K70" s="300"/>
      <c r="L70" s="300"/>
      <c r="M70" s="300"/>
      <c r="N70" s="300"/>
      <c r="O70" s="300"/>
      <c r="P70" s="301" t="str">
        <f>IF(H54=0,"",H54-F70)</f>
        <v/>
      </c>
      <c r="Q70" s="301"/>
      <c r="AY70" s="258" t="s">
        <v>360</v>
      </c>
    </row>
    <row r="71" spans="1:51">
      <c r="A71" s="299" t="s">
        <v>106</v>
      </c>
      <c r="B71" s="300"/>
      <c r="C71" s="300"/>
      <c r="D71" s="300"/>
      <c r="E71" s="300"/>
      <c r="F71" s="301" t="str">
        <f>IF($O$54=0,"",$O$54*0.9)</f>
        <v/>
      </c>
      <c r="G71" s="301"/>
      <c r="I71" s="299" t="s">
        <v>106</v>
      </c>
      <c r="J71" s="300"/>
      <c r="K71" s="300"/>
      <c r="L71" s="300"/>
      <c r="M71" s="300"/>
      <c r="N71" s="300"/>
      <c r="O71" s="300"/>
      <c r="P71" s="301" t="str">
        <f>IF(O54=0,"",O54-F71)</f>
        <v/>
      </c>
      <c r="Q71" s="301"/>
      <c r="AY71" s="258" t="s">
        <v>359</v>
      </c>
    </row>
    <row r="72" spans="1:51">
      <c r="A72" s="299" t="s">
        <v>9</v>
      </c>
      <c r="B72" s="300"/>
      <c r="C72" s="300"/>
      <c r="D72" s="300"/>
      <c r="E72" s="300"/>
      <c r="F72" s="301" t="str">
        <f>IF($O$52=0,"",$O$52*0.6)</f>
        <v/>
      </c>
      <c r="G72" s="301"/>
      <c r="I72" s="299" t="s">
        <v>9</v>
      </c>
      <c r="J72" s="300"/>
      <c r="K72" s="300"/>
      <c r="L72" s="300"/>
      <c r="M72" s="300"/>
      <c r="N72" s="300"/>
      <c r="O72" s="300"/>
      <c r="P72" s="301" t="str">
        <f>IF(O52=0,"",O52-F72)</f>
        <v/>
      </c>
      <c r="Q72" s="301"/>
      <c r="W72" s="2">
        <f>SUM(W11:W66)+SUM(X22:X66)+AA19+AA20</f>
        <v>34</v>
      </c>
      <c r="AY72" s="258" t="s">
        <v>358</v>
      </c>
    </row>
    <row r="73" spans="1:51">
      <c r="A73" s="317" t="s">
        <v>235</v>
      </c>
      <c r="B73" s="300"/>
      <c r="C73" s="300"/>
      <c r="D73" s="300"/>
      <c r="E73" s="300"/>
      <c r="F73" s="301" t="str">
        <f>IF(C56=0,"",C56)</f>
        <v/>
      </c>
      <c r="G73" s="301"/>
      <c r="I73" s="317" t="s">
        <v>235</v>
      </c>
      <c r="J73" s="300"/>
      <c r="K73" s="300"/>
      <c r="L73" s="300"/>
      <c r="M73" s="300"/>
      <c r="N73" s="300"/>
      <c r="O73" s="300"/>
      <c r="P73" s="301" t="str">
        <f>IF(C56=0,"",C56-F73)</f>
        <v/>
      </c>
      <c r="Q73" s="301"/>
      <c r="AY73" s="258" t="s">
        <v>357</v>
      </c>
    </row>
    <row r="74" spans="1:51">
      <c r="A74" s="314" t="s">
        <v>100</v>
      </c>
      <c r="B74" s="315"/>
      <c r="C74" s="315"/>
      <c r="D74" s="315"/>
      <c r="E74" s="316"/>
      <c r="F74" s="301">
        <f>SUM(F64:G73)</f>
        <v>0</v>
      </c>
      <c r="G74" s="301"/>
      <c r="I74" s="314" t="s">
        <v>191</v>
      </c>
      <c r="J74" s="315"/>
      <c r="K74" s="315"/>
      <c r="L74" s="315"/>
      <c r="M74" s="315"/>
      <c r="N74" s="315"/>
      <c r="O74" s="316"/>
      <c r="P74" s="301">
        <f>SUM(P64:Q73)</f>
        <v>0</v>
      </c>
      <c r="Q74" s="301"/>
      <c r="AY74" s="258" t="s">
        <v>356</v>
      </c>
    </row>
    <row r="75" spans="1:51">
      <c r="I75" s="311" t="s">
        <v>187</v>
      </c>
      <c r="J75" s="312"/>
      <c r="K75" s="312"/>
      <c r="L75" s="312"/>
      <c r="M75" s="312"/>
      <c r="N75" s="312"/>
      <c r="O75" s="312"/>
      <c r="P75" s="313">
        <f>IF(P74=0,0,P74/U69)</f>
        <v>0</v>
      </c>
      <c r="Q75" s="313"/>
      <c r="AY75" s="258" t="s">
        <v>355</v>
      </c>
    </row>
    <row r="76" spans="1:51">
      <c r="AY76" s="258" t="s">
        <v>354</v>
      </c>
    </row>
    <row r="77" spans="1:51">
      <c r="AY77" s="258" t="s">
        <v>329</v>
      </c>
    </row>
    <row r="78" spans="1:51">
      <c r="AY78" s="258" t="s">
        <v>328</v>
      </c>
    </row>
    <row r="79" spans="1:51">
      <c r="AY79" s="258" t="s">
        <v>327</v>
      </c>
    </row>
    <row r="80" spans="1:51">
      <c r="AY80" s="258" t="s">
        <v>326</v>
      </c>
    </row>
    <row r="81" spans="51:51">
      <c r="AY81" s="258" t="s">
        <v>325</v>
      </c>
    </row>
    <row r="82" spans="51:51">
      <c r="AY82" s="258" t="s">
        <v>324</v>
      </c>
    </row>
    <row r="83" spans="51:51">
      <c r="AY83" s="258" t="s">
        <v>323</v>
      </c>
    </row>
    <row r="84" spans="51:51">
      <c r="AY84" s="258" t="s">
        <v>322</v>
      </c>
    </row>
    <row r="85" spans="51:51">
      <c r="AY85" s="258" t="s">
        <v>321</v>
      </c>
    </row>
    <row r="86" spans="51:51">
      <c r="AY86" s="258" t="s">
        <v>320</v>
      </c>
    </row>
    <row r="87" spans="51:51">
      <c r="AY87" s="258" t="s">
        <v>319</v>
      </c>
    </row>
    <row r="88" spans="51:51">
      <c r="AY88" s="258" t="s">
        <v>304</v>
      </c>
    </row>
    <row r="89" spans="51:51">
      <c r="AY89" s="258" t="s">
        <v>303</v>
      </c>
    </row>
    <row r="90" spans="51:51">
      <c r="AY90" s="258" t="s">
        <v>302</v>
      </c>
    </row>
    <row r="91" spans="51:51">
      <c r="AY91" s="258" t="s">
        <v>301</v>
      </c>
    </row>
    <row r="92" spans="51:51">
      <c r="AY92" s="258" t="s">
        <v>300</v>
      </c>
    </row>
    <row r="93" spans="51:51">
      <c r="AY93" s="258" t="s">
        <v>299</v>
      </c>
    </row>
    <row r="94" spans="51:51">
      <c r="AY94" s="258" t="s">
        <v>298</v>
      </c>
    </row>
    <row r="95" spans="51:51">
      <c r="AY95" s="258" t="s">
        <v>297</v>
      </c>
    </row>
    <row r="96" spans="51:51">
      <c r="AY96" s="258" t="s">
        <v>296</v>
      </c>
    </row>
    <row r="97" spans="51:51">
      <c r="AY97" s="258" t="s">
        <v>295</v>
      </c>
    </row>
    <row r="98" spans="51:51">
      <c r="AY98" s="258" t="s">
        <v>294</v>
      </c>
    </row>
    <row r="99" spans="51:51">
      <c r="AY99" s="258" t="s">
        <v>293</v>
      </c>
    </row>
    <row r="100" spans="51:51">
      <c r="AY100" s="258" t="s">
        <v>292</v>
      </c>
    </row>
  </sheetData>
  <sheetProtection sheet="1" objects="1" scenarios="1" selectLockedCells="1"/>
  <protectedRanges>
    <protectedRange sqref="C4 C6 K4 M6 O6 R4 T11:T12 T25:T26 T28:T29 U29 T32:T39 T44:T49 T52 S54:U58 T61:U62 T63:T64 B10:R47 T14:T23" name="Range1"/>
  </protectedRanges>
  <mergeCells count="158">
    <mergeCell ref="O46:P46"/>
    <mergeCell ref="O42:P42"/>
    <mergeCell ref="O43:P43"/>
    <mergeCell ref="O44:P44"/>
    <mergeCell ref="O45:P45"/>
    <mergeCell ref="B21:N21"/>
    <mergeCell ref="O24:P24"/>
    <mergeCell ref="O25:P25"/>
    <mergeCell ref="O26:P26"/>
    <mergeCell ref="O30:P30"/>
    <mergeCell ref="O31:P31"/>
    <mergeCell ref="O34:P34"/>
    <mergeCell ref="O35:P35"/>
    <mergeCell ref="O36:P36"/>
    <mergeCell ref="O32:P32"/>
    <mergeCell ref="O33:P33"/>
    <mergeCell ref="B22:N22"/>
    <mergeCell ref="B23:N23"/>
    <mergeCell ref="B24:N24"/>
    <mergeCell ref="B25:N25"/>
    <mergeCell ref="B26:N26"/>
    <mergeCell ref="B27:N27"/>
    <mergeCell ref="B9:N9"/>
    <mergeCell ref="O16:P16"/>
    <mergeCell ref="O18:P18"/>
    <mergeCell ref="O19:P19"/>
    <mergeCell ref="O20:P20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X48:AA48"/>
    <mergeCell ref="X49:AA49"/>
    <mergeCell ref="X50:AA50"/>
    <mergeCell ref="X44:AA44"/>
    <mergeCell ref="X45:AA45"/>
    <mergeCell ref="X46:AA46"/>
    <mergeCell ref="X47:AA47"/>
    <mergeCell ref="H50:I50"/>
    <mergeCell ref="K4:O4"/>
    <mergeCell ref="C4:H4"/>
    <mergeCell ref="C6:H6"/>
    <mergeCell ref="C50:D50"/>
    <mergeCell ref="O47:P47"/>
    <mergeCell ref="O29:P29"/>
    <mergeCell ref="O8:P8"/>
    <mergeCell ref="O9:P9"/>
    <mergeCell ref="O10:P10"/>
    <mergeCell ref="A8:N8"/>
    <mergeCell ref="O22:P22"/>
    <mergeCell ref="O23:P23"/>
    <mergeCell ref="O27:P27"/>
    <mergeCell ref="O28:P28"/>
    <mergeCell ref="O11:P11"/>
    <mergeCell ref="O12:P12"/>
    <mergeCell ref="F65:G65"/>
    <mergeCell ref="I65:O65"/>
    <mergeCell ref="I68:O68"/>
    <mergeCell ref="F68:G68"/>
    <mergeCell ref="A1:T2"/>
    <mergeCell ref="P64:Q64"/>
    <mergeCell ref="P65:Q65"/>
    <mergeCell ref="O54:Q54"/>
    <mergeCell ref="A65:E65"/>
    <mergeCell ref="I64:O64"/>
    <mergeCell ref="F64:G64"/>
    <mergeCell ref="A64:E64"/>
    <mergeCell ref="A63:G63"/>
    <mergeCell ref="I63:Q63"/>
    <mergeCell ref="H54:I54"/>
    <mergeCell ref="F52:G52"/>
    <mergeCell ref="H52:I52"/>
    <mergeCell ref="C54:D54"/>
    <mergeCell ref="C52:D52"/>
    <mergeCell ref="O13:P13"/>
    <mergeCell ref="O21:P21"/>
    <mergeCell ref="O17:P17"/>
    <mergeCell ref="O14:P14"/>
    <mergeCell ref="O15:P15"/>
    <mergeCell ref="A74:E74"/>
    <mergeCell ref="P73:Q73"/>
    <mergeCell ref="I70:O70"/>
    <mergeCell ref="A69:E69"/>
    <mergeCell ref="I69:O69"/>
    <mergeCell ref="A71:E71"/>
    <mergeCell ref="A72:E72"/>
    <mergeCell ref="A68:E68"/>
    <mergeCell ref="F74:G74"/>
    <mergeCell ref="I73:O73"/>
    <mergeCell ref="F71:G71"/>
    <mergeCell ref="F72:G72"/>
    <mergeCell ref="F69:G69"/>
    <mergeCell ref="F70:G70"/>
    <mergeCell ref="F73:G73"/>
    <mergeCell ref="A73:E73"/>
    <mergeCell ref="I75:O75"/>
    <mergeCell ref="P75:Q75"/>
    <mergeCell ref="P68:Q68"/>
    <mergeCell ref="P69:Q69"/>
    <mergeCell ref="P70:Q70"/>
    <mergeCell ref="P71:Q71"/>
    <mergeCell ref="I71:O71"/>
    <mergeCell ref="P72:Q72"/>
    <mergeCell ref="I74:O74"/>
    <mergeCell ref="P74:Q74"/>
    <mergeCell ref="I72:O72"/>
    <mergeCell ref="A48:N48"/>
    <mergeCell ref="O48:P48"/>
    <mergeCell ref="A54:B54"/>
    <mergeCell ref="A52:B52"/>
    <mergeCell ref="A50:B50"/>
    <mergeCell ref="L58:P58"/>
    <mergeCell ref="O50:Q50"/>
    <mergeCell ref="O52:Q52"/>
    <mergeCell ref="K52:N52"/>
    <mergeCell ref="F50:G50"/>
    <mergeCell ref="A56:B56"/>
    <mergeCell ref="C56:D56"/>
    <mergeCell ref="A66:E66"/>
    <mergeCell ref="F67:G67"/>
    <mergeCell ref="A70:E70"/>
    <mergeCell ref="P66:Q66"/>
    <mergeCell ref="P67:Q67"/>
    <mergeCell ref="F66:G66"/>
    <mergeCell ref="A67:E67"/>
    <mergeCell ref="I66:O66"/>
    <mergeCell ref="I67:O67"/>
    <mergeCell ref="Z27:AA27"/>
    <mergeCell ref="B43:N43"/>
    <mergeCell ref="B44:N44"/>
    <mergeCell ref="B45:N45"/>
    <mergeCell ref="B46:N46"/>
    <mergeCell ref="B47:N4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B42:N42"/>
    <mergeCell ref="O37:P37"/>
    <mergeCell ref="O38:P38"/>
    <mergeCell ref="O39:P39"/>
    <mergeCell ref="O40:P40"/>
  </mergeCells>
  <phoneticPr fontId="3" type="noConversion"/>
  <conditionalFormatting sqref="L58">
    <cfRule type="cellIs" dxfId="52" priority="1" stopIfTrue="1" operator="equal">
      <formula>"NOT ALL FIELDS FILLED IN"</formula>
    </cfRule>
  </conditionalFormatting>
  <pageMargins left="0" right="0" top="0" bottom="0" header="0.5" footer="0.5"/>
  <pageSetup scale="89" orientation="portrait" r:id="rId1"/>
  <headerFooter alignWithMargins="0">
    <oddFooter xml:space="preserve">&amp;R
</oddFooter>
  </headerFooter>
  <rowBreaks count="1" manualBreakCount="1">
    <brk id="59" max="16383" man="1"/>
  </rowBreaks>
  <ignoredErrors>
    <ignoredError sqref="V13 V1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I232"/>
  <sheetViews>
    <sheetView topLeftCell="A19" workbookViewId="0">
      <selection activeCell="D55" sqref="D55:F55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9" ht="18">
      <c r="E1" s="175" t="s">
        <v>208</v>
      </c>
    </row>
    <row r="3" spans="1:9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  <c r="I3" s="30" t="str">
        <f>IF('Labor 1'!R4="","",'Labor 1'!R4)</f>
        <v/>
      </c>
    </row>
    <row r="4" spans="1:9">
      <c r="G4" s="2"/>
      <c r="H4" s="176"/>
    </row>
    <row r="5" spans="1:9">
      <c r="B5" s="1" t="s">
        <v>42</v>
      </c>
      <c r="C5" s="348" t="str">
        <f>IF('Labor 1'!C6:H6="","",'Labor 1'!C6:H6)</f>
        <v/>
      </c>
      <c r="D5" s="348"/>
      <c r="E5" s="1"/>
      <c r="F5" s="2"/>
    </row>
    <row r="6" spans="1:9">
      <c r="C6" s="2"/>
      <c r="F6" s="1"/>
    </row>
    <row r="7" spans="1:9">
      <c r="A7" s="16" t="s">
        <v>44</v>
      </c>
      <c r="B7" s="337" t="s">
        <v>45</v>
      </c>
      <c r="C7" s="392"/>
      <c r="D7" s="337" t="s">
        <v>3</v>
      </c>
      <c r="E7" s="338"/>
      <c r="F7" s="392"/>
      <c r="G7" s="2"/>
      <c r="H7" s="2"/>
    </row>
    <row r="8" spans="1:9">
      <c r="A8" s="17"/>
      <c r="B8" s="393"/>
      <c r="C8" s="394"/>
      <c r="D8" s="393"/>
      <c r="E8" s="350"/>
      <c r="F8" s="394"/>
      <c r="G8" s="21"/>
    </row>
    <row r="9" spans="1:9">
      <c r="A9" s="5" t="str">
        <f>IF('Material 1'!A9=0,"",'Material 1'!A9)</f>
        <v/>
      </c>
      <c r="B9" s="320" t="str">
        <f>IF('Material 1'!B9:C9=0,"",'Material 1'!B9:C9)</f>
        <v/>
      </c>
      <c r="C9" s="344"/>
      <c r="D9" s="410" t="str">
        <f>IF('Material 1'!D9:F9=0,"",'Material 1'!D9:F9)</f>
        <v/>
      </c>
      <c r="E9" s="382"/>
      <c r="F9" s="411"/>
      <c r="G9" s="21"/>
      <c r="H9" s="21"/>
    </row>
    <row r="10" spans="1:9">
      <c r="A10" s="5" t="str">
        <f>IF('Material 1'!A10=0,"",'Material 1'!A10)</f>
        <v/>
      </c>
      <c r="B10" s="343" t="str">
        <f>IF('Material 1'!B10:C10=0,"",'Material 1'!B10:C10)</f>
        <v/>
      </c>
      <c r="C10" s="344"/>
      <c r="D10" s="300" t="str">
        <f>IF('Material 1'!D10:F10=0,"",'Material 1'!D10:F10)</f>
        <v/>
      </c>
      <c r="E10" s="300"/>
      <c r="F10" s="300"/>
      <c r="G10" s="21"/>
      <c r="H10" s="21"/>
    </row>
    <row r="11" spans="1:9">
      <c r="A11" s="5" t="str">
        <f>IF('Material 1'!A11=0,"",'Material 1'!A11)</f>
        <v/>
      </c>
      <c r="B11" s="343" t="str">
        <f>IF('Material 1'!B11:C11=0,"",'Material 1'!B11:C11)</f>
        <v/>
      </c>
      <c r="C11" s="344"/>
      <c r="D11" s="299" t="str">
        <f>IF('Material 1'!D11:F11=0,"",'Material 1'!D11:F11)</f>
        <v/>
      </c>
      <c r="E11" s="300"/>
      <c r="F11" s="300"/>
      <c r="G11" s="21"/>
      <c r="H11" s="21"/>
    </row>
    <row r="12" spans="1:9">
      <c r="A12" s="5" t="str">
        <f>IF('Material 1'!A12=0,"",'Material 1'!A12)</f>
        <v/>
      </c>
      <c r="B12" s="343" t="str">
        <f>IF('Material 1'!B12:C12=0,"",'Material 1'!B12:C12)</f>
        <v/>
      </c>
      <c r="C12" s="344"/>
      <c r="D12" s="300" t="str">
        <f>IF('Material 1'!D12:F12=0,"",'Material 1'!D12:F12)</f>
        <v/>
      </c>
      <c r="E12" s="300"/>
      <c r="F12" s="300"/>
      <c r="G12" s="21"/>
      <c r="H12" s="21"/>
    </row>
    <row r="13" spans="1:9">
      <c r="A13" s="5" t="str">
        <f>IF('Material 1'!A13=0,"",'Material 1'!A13)</f>
        <v/>
      </c>
      <c r="B13" s="343" t="str">
        <f>IF('Material 1'!B13:C13=0,"",'Material 1'!B13:C13)</f>
        <v/>
      </c>
      <c r="C13" s="344"/>
      <c r="D13" s="300" t="str">
        <f>IF('Material 1'!D13:F13=0,"",'Material 1'!D13:F13)</f>
        <v/>
      </c>
      <c r="E13" s="300"/>
      <c r="F13" s="300"/>
      <c r="G13" s="21"/>
      <c r="H13" s="21"/>
    </row>
    <row r="14" spans="1:9">
      <c r="A14" s="5" t="str">
        <f>IF('Material 1'!A14=0,"",'Material 1'!A14)</f>
        <v/>
      </c>
      <c r="B14" s="343" t="str">
        <f>IF('Material 1'!B14:C14=0,"",'Material 1'!B14:C14)</f>
        <v/>
      </c>
      <c r="C14" s="344"/>
      <c r="D14" s="300" t="str">
        <f>IF('Material 1'!D14:F14=0,"",'Material 1'!D14:F14)</f>
        <v/>
      </c>
      <c r="E14" s="300"/>
      <c r="F14" s="300"/>
      <c r="G14" s="21"/>
      <c r="H14" s="21"/>
    </row>
    <row r="15" spans="1:9">
      <c r="A15" s="5" t="str">
        <f>IF('Material 1'!A15=0,"",'Material 1'!A15)</f>
        <v/>
      </c>
      <c r="B15" s="320" t="str">
        <f>IF('Material 1'!B15:C15=0,"",'Material 1'!B15:C15)</f>
        <v/>
      </c>
      <c r="C15" s="344"/>
      <c r="D15" s="299" t="str">
        <f>IF('Material 1'!D15:F15=0,"",'Material 1'!D15:F15)</f>
        <v/>
      </c>
      <c r="E15" s="300"/>
      <c r="F15" s="300"/>
      <c r="G15" s="21"/>
      <c r="H15" s="21"/>
    </row>
    <row r="16" spans="1:9">
      <c r="A16" s="5" t="str">
        <f>IF('Material 1'!A16=0,"",'Material 1'!A16)</f>
        <v/>
      </c>
      <c r="B16" s="320" t="str">
        <f>IF('Material 1'!B16:C16=0,"",'Material 1'!B16:C16)</f>
        <v/>
      </c>
      <c r="C16" s="344"/>
      <c r="D16" s="299" t="str">
        <f>IF('Material 1'!D16:F16=0,"",'Material 1'!D16:F16)</f>
        <v/>
      </c>
      <c r="E16" s="300"/>
      <c r="F16" s="300"/>
      <c r="G16" s="21"/>
      <c r="H16" s="21"/>
    </row>
    <row r="17" spans="1:8">
      <c r="A17" s="5" t="str">
        <f>IF('Material 1'!A17=0,"",'Material 1'!A17)</f>
        <v/>
      </c>
      <c r="B17" s="343" t="str">
        <f>IF('Material 1'!B17:C17=0,"",'Material 1'!B17:C17)</f>
        <v/>
      </c>
      <c r="C17" s="344"/>
      <c r="D17" s="300" t="str">
        <f>IF('Material 1'!D17:F17=0,"",'Material 1'!D17:F17)</f>
        <v/>
      </c>
      <c r="E17" s="300"/>
      <c r="F17" s="300"/>
      <c r="G17" s="21"/>
      <c r="H17" s="21"/>
    </row>
    <row r="18" spans="1:8">
      <c r="A18" s="5" t="str">
        <f>IF('Material 1'!A18=0,"",'Material 1'!A18)</f>
        <v/>
      </c>
      <c r="B18" s="343" t="str">
        <f>IF('Material 1'!B18:C18=0,"",'Material 1'!B18:C18)</f>
        <v/>
      </c>
      <c r="C18" s="344"/>
      <c r="D18" s="300" t="str">
        <f>IF('Material 1'!D18:F18=0,"",'Material 1'!D18:F18)</f>
        <v/>
      </c>
      <c r="E18" s="300"/>
      <c r="F18" s="300"/>
      <c r="G18" s="21"/>
      <c r="H18" s="21"/>
    </row>
    <row r="19" spans="1:8">
      <c r="A19" s="5" t="str">
        <f>IF('Material 1'!A19=0,"",'Material 1'!A19)</f>
        <v/>
      </c>
      <c r="B19" s="320" t="str">
        <f>IF('Material 1'!B19:C19=0,"",'Material 1'!B19:C19)</f>
        <v/>
      </c>
      <c r="C19" s="344"/>
      <c r="D19" s="299" t="str">
        <f>IF('Material 1'!D19:F19=0,"",'Material 1'!D19:F19)</f>
        <v/>
      </c>
      <c r="E19" s="300"/>
      <c r="F19" s="300"/>
      <c r="G19" s="21"/>
      <c r="H19" s="21"/>
    </row>
    <row r="20" spans="1:8">
      <c r="A20" s="5" t="str">
        <f>IF('Material 1'!A20=0,"",'Material 1'!A20)</f>
        <v/>
      </c>
      <c r="B20" s="343" t="str">
        <f>IF('Material 1'!B20:C20=0,"",'Material 1'!B20:C20)</f>
        <v/>
      </c>
      <c r="C20" s="344"/>
      <c r="D20" s="300" t="str">
        <f>IF('Material 1'!D20:F20=0,"",'Material 1'!D20:F20)</f>
        <v/>
      </c>
      <c r="E20" s="300"/>
      <c r="F20" s="300"/>
      <c r="G20" s="21"/>
      <c r="H20" s="21"/>
    </row>
    <row r="21" spans="1:8">
      <c r="A21" s="5" t="str">
        <f>IF('Material 1'!A21=0,"",'Material 1'!A21)</f>
        <v/>
      </c>
      <c r="B21" s="343" t="str">
        <f>IF('Material 1'!B21:C21=0,"",'Material 1'!B21:C21)</f>
        <v/>
      </c>
      <c r="C21" s="344"/>
      <c r="D21" s="300" t="str">
        <f>IF('Material 1'!D21:F21=0,"",'Material 1'!D21:F21)</f>
        <v/>
      </c>
      <c r="E21" s="300"/>
      <c r="F21" s="300"/>
      <c r="G21" s="21"/>
      <c r="H21" s="21"/>
    </row>
    <row r="22" spans="1:8">
      <c r="A22" s="5" t="str">
        <f>IF('Material 1'!A22=0,"",'Material 1'!A22)</f>
        <v/>
      </c>
      <c r="B22" s="343" t="str">
        <f>IF('Material 1'!B22:C22=0,"",'Material 1'!B22:C22)</f>
        <v/>
      </c>
      <c r="C22" s="344"/>
      <c r="D22" s="300" t="str">
        <f>IF('Material 1'!D22:F22=0,"",'Material 1'!D22:F22)</f>
        <v/>
      </c>
      <c r="E22" s="300"/>
      <c r="F22" s="300"/>
      <c r="G22" s="21"/>
      <c r="H22" s="21"/>
    </row>
    <row r="23" spans="1:8">
      <c r="A23" s="5" t="str">
        <f>IF('Material 1'!A23=0,"",'Material 1'!A23)</f>
        <v/>
      </c>
      <c r="B23" s="343" t="str">
        <f>IF('Material 1'!B23:C23=0,"",'Material 1'!B23:C23)</f>
        <v/>
      </c>
      <c r="C23" s="344"/>
      <c r="D23" s="299" t="str">
        <f>IF('Material 1'!D23:F23=0,"",'Material 1'!D23:F23)</f>
        <v/>
      </c>
      <c r="E23" s="300"/>
      <c r="F23" s="300"/>
      <c r="G23" s="21"/>
      <c r="H23" s="21"/>
    </row>
    <row r="24" spans="1:8">
      <c r="A24" s="5" t="str">
        <f>IF('Material 1'!A24=0,"",'Material 1'!A24)</f>
        <v/>
      </c>
      <c r="B24" s="343" t="str">
        <f>IF('Material 1'!B24:C24=0,"",'Material 1'!B24:C24)</f>
        <v/>
      </c>
      <c r="C24" s="344"/>
      <c r="D24" s="299" t="str">
        <f>IF('Material 1'!D24:F24=0,"",'Material 1'!D24:F24)</f>
        <v/>
      </c>
      <c r="E24" s="300"/>
      <c r="F24" s="300"/>
      <c r="G24" s="21"/>
      <c r="H24" s="21"/>
    </row>
    <row r="25" spans="1:8">
      <c r="A25" s="5" t="str">
        <f>IF('Material 1'!A25=0,"",'Material 1'!A25)</f>
        <v/>
      </c>
      <c r="B25" s="343" t="str">
        <f>IF('Material 1'!B25:C25=0,"",'Material 1'!B25:C25)</f>
        <v/>
      </c>
      <c r="C25" s="344"/>
      <c r="D25" s="300" t="str">
        <f>IF('Material 1'!D25:F25=0,"",'Material 1'!D25:F25)</f>
        <v/>
      </c>
      <c r="E25" s="300"/>
      <c r="F25" s="300"/>
      <c r="G25" s="21"/>
      <c r="H25" s="21"/>
    </row>
    <row r="26" spans="1:8">
      <c r="A26" s="5" t="str">
        <f>IF('Material 1'!A26=0,"",'Material 1'!A26)</f>
        <v/>
      </c>
      <c r="B26" s="320" t="str">
        <f>IF('Material 1'!B26:C26=0,"",'Material 1'!B26:C26)</f>
        <v/>
      </c>
      <c r="C26" s="344"/>
      <c r="D26" s="299" t="str">
        <f>IF('Material 1'!D26:F26=0,"",'Material 1'!D26:F26)</f>
        <v/>
      </c>
      <c r="E26" s="300"/>
      <c r="F26" s="300"/>
      <c r="G26" s="21"/>
      <c r="H26" s="21"/>
    </row>
    <row r="27" spans="1:8">
      <c r="A27" s="5" t="str">
        <f>IF('Material 1'!A27=0,"",'Material 1'!A27)</f>
        <v/>
      </c>
      <c r="B27" s="343" t="str">
        <f>IF('Material 1'!B27:C27=0,"",'Material 1'!B27:C27)</f>
        <v/>
      </c>
      <c r="C27" s="344"/>
      <c r="D27" s="300" t="str">
        <f>IF('Material 1'!D27:F27=0,"",'Material 1'!D27:F27)</f>
        <v/>
      </c>
      <c r="E27" s="300"/>
      <c r="F27" s="300"/>
      <c r="G27" s="21"/>
      <c r="H27" s="21"/>
    </row>
    <row r="28" spans="1:8">
      <c r="A28" s="5" t="str">
        <f>IF('Material 1'!A28=0,"",'Material 1'!A28)</f>
        <v/>
      </c>
      <c r="B28" s="343" t="str">
        <f>IF('Material 1'!B28:C28=0,"",'Material 1'!B28:C28)</f>
        <v/>
      </c>
      <c r="C28" s="344"/>
      <c r="D28" s="300" t="str">
        <f>IF('Material 1'!D28:F28=0,"",'Material 1'!D28:F28)</f>
        <v/>
      </c>
      <c r="E28" s="300"/>
      <c r="F28" s="300"/>
      <c r="G28" s="21"/>
      <c r="H28" s="21"/>
    </row>
    <row r="29" spans="1:8">
      <c r="A29" s="5" t="str">
        <f>IF('Material 1'!A29=0,"",'Material 1'!A29)</f>
        <v/>
      </c>
      <c r="B29" s="343" t="str">
        <f>IF('Material 1'!B29:C29=0,"",'Material 1'!B29:C29)</f>
        <v/>
      </c>
      <c r="C29" s="344"/>
      <c r="D29" s="300" t="str">
        <f>IF('Material 1'!D29:F29=0,"",'Material 1'!D29:F29)</f>
        <v/>
      </c>
      <c r="E29" s="300"/>
      <c r="F29" s="300"/>
      <c r="G29" s="21"/>
      <c r="H29" s="21"/>
    </row>
    <row r="30" spans="1:8">
      <c r="A30" s="5" t="str">
        <f>IF('Material 1'!A30=0,"",'Material 1'!A30)</f>
        <v/>
      </c>
      <c r="B30" s="343" t="str">
        <f>IF('Material 1'!B30:C30=0,"",'Material 1'!B30:C30)</f>
        <v/>
      </c>
      <c r="C30" s="344"/>
      <c r="D30" s="300" t="str">
        <f>IF('Material 1'!D30:F30=0,"",'Material 1'!D30:F30)</f>
        <v/>
      </c>
      <c r="E30" s="300"/>
      <c r="F30" s="300"/>
      <c r="G30" s="21"/>
      <c r="H30" s="21"/>
    </row>
    <row r="31" spans="1:8">
      <c r="A31" s="5" t="str">
        <f>IF('Material 1'!A31=0,"",'Material 1'!A31)</f>
        <v/>
      </c>
      <c r="B31" s="343" t="str">
        <f>IF('Material 1'!B31:C31=0,"",'Material 1'!B31:C31)</f>
        <v/>
      </c>
      <c r="C31" s="344"/>
      <c r="D31" s="300" t="str">
        <f>IF('Material 1'!D31:F31=0,"",'Material 1'!D31:F31)</f>
        <v/>
      </c>
      <c r="E31" s="300"/>
      <c r="F31" s="300"/>
      <c r="G31" s="21"/>
      <c r="H31" s="21"/>
    </row>
    <row r="32" spans="1:8">
      <c r="A32" s="5" t="str">
        <f>IF('Material 1'!A32=0,"",'Material 1'!A32)</f>
        <v/>
      </c>
      <c r="B32" s="343" t="str">
        <f>IF('Material 1'!B32:C32=0,"",'Material 1'!B32:C32)</f>
        <v/>
      </c>
      <c r="C32" s="344"/>
      <c r="D32" s="300" t="str">
        <f>IF('Material 1'!D32:F32=0,"",'Material 1'!D32:F32)</f>
        <v/>
      </c>
      <c r="E32" s="300"/>
      <c r="F32" s="300"/>
      <c r="G32" s="21"/>
      <c r="H32" s="21"/>
    </row>
    <row r="33" spans="1:8">
      <c r="A33" s="5" t="str">
        <f>IF('Material 1'!A33=0,"",'Material 1'!A33)</f>
        <v/>
      </c>
      <c r="B33" s="343" t="str">
        <f>IF('Material 1'!B33:C33=0,"",'Material 1'!B33:C33)</f>
        <v/>
      </c>
      <c r="C33" s="344"/>
      <c r="D33" s="300" t="str">
        <f>IF('Material 1'!D33:F33=0,"",'Material 1'!D33:F33)</f>
        <v/>
      </c>
      <c r="E33" s="300"/>
      <c r="F33" s="300"/>
      <c r="G33" s="21"/>
      <c r="H33" s="21"/>
    </row>
    <row r="34" spans="1:8">
      <c r="A34" s="5" t="str">
        <f>IF('Material 1'!A34=0,"",'Material 1'!A34)</f>
        <v/>
      </c>
      <c r="B34" s="343" t="str">
        <f>IF('Material 1'!B34:C34=0,"",'Material 1'!B34:C34)</f>
        <v/>
      </c>
      <c r="C34" s="344"/>
      <c r="D34" s="300" t="str">
        <f>IF('Material 1'!D34:F34=0,"",'Material 1'!D34:F34)</f>
        <v/>
      </c>
      <c r="E34" s="300"/>
      <c r="F34" s="300"/>
      <c r="G34" s="21"/>
      <c r="H34" s="21"/>
    </row>
    <row r="35" spans="1:8">
      <c r="A35" s="5" t="str">
        <f>IF('Material 1'!A35=0,"",'Material 1'!A35)</f>
        <v/>
      </c>
      <c r="B35" s="343" t="str">
        <f>IF('Material 1'!B35:C35=0,"",'Material 1'!B35:C35)</f>
        <v/>
      </c>
      <c r="C35" s="344"/>
      <c r="D35" s="300" t="str">
        <f>IF('Material 1'!D35:F35=0,"",'Material 1'!D35:F35)</f>
        <v/>
      </c>
      <c r="E35" s="300"/>
      <c r="F35" s="300"/>
      <c r="G35" s="21"/>
      <c r="H35" s="21"/>
    </row>
    <row r="36" spans="1:8">
      <c r="A36" s="5" t="str">
        <f>IF('Material 1'!A36=0,"",'Material 1'!A36)</f>
        <v/>
      </c>
      <c r="B36" s="343" t="str">
        <f>IF('Material 1'!B36:C36=0,"",'Material 1'!B36:C36)</f>
        <v/>
      </c>
      <c r="C36" s="344"/>
      <c r="D36" s="300" t="str">
        <f>IF('Material 1'!D36:F36=0,"",'Material 1'!D36:F36)</f>
        <v/>
      </c>
      <c r="E36" s="300"/>
      <c r="F36" s="300"/>
      <c r="G36" s="21"/>
      <c r="H36" s="21"/>
    </row>
    <row r="37" spans="1:8">
      <c r="A37" s="5" t="str">
        <f>IF('Material 1'!A37=0,"",'Material 1'!A37)</f>
        <v/>
      </c>
      <c r="B37" s="343" t="str">
        <f>IF('Material 1'!B37:C37=0,"",'Material 1'!B37:C37)</f>
        <v/>
      </c>
      <c r="C37" s="344"/>
      <c r="D37" s="300" t="str">
        <f>IF('Material 1'!D37:F37=0,"",'Material 1'!D37:F37)</f>
        <v/>
      </c>
      <c r="E37" s="300"/>
      <c r="F37" s="300"/>
      <c r="G37" s="21"/>
      <c r="H37" s="21"/>
    </row>
    <row r="38" spans="1:8">
      <c r="A38" s="5" t="str">
        <f>IF('Material 1'!A38=0,"",'Material 1'!A38)</f>
        <v/>
      </c>
      <c r="B38" s="343" t="str">
        <f>IF('Material 1'!B38:C38=0,"",'Material 1'!B38:C38)</f>
        <v/>
      </c>
      <c r="C38" s="344"/>
      <c r="D38" s="300" t="str">
        <f>IF('Material 1'!D38:F38=0,"",'Material 1'!D38:F38)</f>
        <v/>
      </c>
      <c r="E38" s="300"/>
      <c r="F38" s="300"/>
      <c r="G38" s="21"/>
      <c r="H38" s="21"/>
    </row>
    <row r="39" spans="1:8">
      <c r="A39" s="5" t="str">
        <f>IF('Material 1'!A39=0,"",'Material 1'!A39)</f>
        <v/>
      </c>
      <c r="B39" s="343" t="str">
        <f>IF('Material 1'!B39:C39=0,"",'Material 1'!B39:C39)</f>
        <v/>
      </c>
      <c r="C39" s="344"/>
      <c r="D39" s="300" t="str">
        <f>IF('Material 1'!D39:F39=0,"",'Material 1'!D39:F39)</f>
        <v/>
      </c>
      <c r="E39" s="300"/>
      <c r="F39" s="300"/>
      <c r="G39" s="21"/>
      <c r="H39" s="21"/>
    </row>
    <row r="40" spans="1:8">
      <c r="A40" s="5" t="str">
        <f>IF('Material 1'!A40=0,"",'Material 1'!A40)</f>
        <v/>
      </c>
      <c r="B40" s="320" t="str">
        <f>IF('Material 1'!B40:C40=0,"",'Material 1'!B40:C40)</f>
        <v/>
      </c>
      <c r="C40" s="344"/>
      <c r="D40" s="299" t="str">
        <f>IF('Material 1'!D40:F40=0,"",'Material 1'!D40:F40)</f>
        <v/>
      </c>
      <c r="E40" s="300"/>
      <c r="F40" s="300"/>
      <c r="G40" s="21"/>
      <c r="H40" s="21"/>
    </row>
    <row r="41" spans="1:8">
      <c r="A41" s="5" t="str">
        <f>IF('Material 1'!A41=0,"",'Material 1'!A41)</f>
        <v/>
      </c>
      <c r="B41" s="343" t="str">
        <f>IF('Material 1'!B41:C41=0,"",'Material 1'!B41:C41)</f>
        <v/>
      </c>
      <c r="C41" s="344"/>
      <c r="D41" s="300" t="str">
        <f>IF('Material 1'!D41:F41=0,"",'Material 1'!D41:F41)</f>
        <v/>
      </c>
      <c r="E41" s="300"/>
      <c r="F41" s="300"/>
      <c r="G41" s="21"/>
      <c r="H41" s="21"/>
    </row>
    <row r="42" spans="1:8">
      <c r="A42" s="5" t="str">
        <f>IF('Material 1'!A42=0,"",'Material 1'!A42)</f>
        <v/>
      </c>
      <c r="B42" s="343" t="str">
        <f>IF('Material 1'!B42:C42=0,"",'Material 1'!B42:C42)</f>
        <v/>
      </c>
      <c r="C42" s="344"/>
      <c r="D42" s="300" t="str">
        <f>IF('Material 1'!D42:F42=0,"",'Material 1'!D42:F42)</f>
        <v/>
      </c>
      <c r="E42" s="300"/>
      <c r="F42" s="300"/>
      <c r="G42" s="21"/>
      <c r="H42" s="21"/>
    </row>
    <row r="43" spans="1:8">
      <c r="A43" s="5" t="str">
        <f>IF('Material 1'!A43=0,"",'Material 1'!A43)</f>
        <v/>
      </c>
      <c r="B43" s="343" t="str">
        <f>IF('Material 1'!B43:C43=0,"",'Material 1'!B43:C43)</f>
        <v/>
      </c>
      <c r="C43" s="344"/>
      <c r="D43" s="300" t="str">
        <f>IF('Material 1'!D43:F43=0,"",'Material 1'!D43:F43)</f>
        <v/>
      </c>
      <c r="E43" s="300"/>
      <c r="F43" s="300"/>
      <c r="G43" s="21"/>
      <c r="H43" s="21"/>
    </row>
    <row r="44" spans="1:8">
      <c r="A44" s="5" t="str">
        <f>IF('Material 1'!A44=0,"",'Material 1'!A44)</f>
        <v/>
      </c>
      <c r="B44" s="343" t="str">
        <f>IF('Material 1'!B44:C44=0,"",'Material 1'!B44:C44)</f>
        <v/>
      </c>
      <c r="C44" s="344"/>
      <c r="D44" s="300" t="str">
        <f>IF('Material 1'!D44:F44=0,"",'Material 1'!D44:F44)</f>
        <v/>
      </c>
      <c r="E44" s="300"/>
      <c r="F44" s="300"/>
      <c r="G44" s="21"/>
      <c r="H44" s="21"/>
    </row>
    <row r="45" spans="1:8">
      <c r="A45" s="5" t="str">
        <f>IF('Material 1'!A45=0,"",'Material 1'!A45)</f>
        <v/>
      </c>
      <c r="B45" s="343" t="str">
        <f>IF('Material 1'!B45:C45=0,"",'Material 1'!B45:C45)</f>
        <v/>
      </c>
      <c r="C45" s="344"/>
      <c r="D45" s="300" t="str">
        <f>IF('Material 1'!D45:F45=0,"",'Material 1'!D45:F45)</f>
        <v/>
      </c>
      <c r="E45" s="300"/>
      <c r="F45" s="300"/>
      <c r="G45" s="21"/>
      <c r="H45" s="21"/>
    </row>
    <row r="46" spans="1:8">
      <c r="A46" s="5" t="str">
        <f>IF('Material 1'!A46=0,"",'Material 1'!A46)</f>
        <v/>
      </c>
      <c r="B46" s="343" t="str">
        <f>IF('Material 1'!B46:C46=0,"",'Material 1'!B46:C46)</f>
        <v/>
      </c>
      <c r="C46" s="344"/>
      <c r="D46" s="300" t="str">
        <f>IF('Material 1'!D46:F46=0,"",'Material 1'!D46:F46)</f>
        <v/>
      </c>
      <c r="E46" s="300"/>
      <c r="F46" s="300"/>
      <c r="G46" s="21"/>
      <c r="H46" s="21"/>
    </row>
    <row r="47" spans="1:8">
      <c r="A47" s="5" t="str">
        <f>IF('Material 1'!A47=0,"",'Material 1'!A47)</f>
        <v/>
      </c>
      <c r="B47" s="172" t="str">
        <f>IF('Material 1'!B47:C47=0,"",'Material 1'!B47:C47)</f>
        <v/>
      </c>
      <c r="C47" s="173"/>
      <c r="D47" s="412" t="str">
        <f>IF('Material 1'!D47:F47=0,"",'Material 1'!D47:F47)</f>
        <v/>
      </c>
      <c r="E47" s="382"/>
      <c r="F47" s="411"/>
      <c r="G47" s="21"/>
      <c r="H47" s="21"/>
    </row>
    <row r="48" spans="1:8">
      <c r="A48" s="5" t="str">
        <f>IF('Material 1'!A48=0,"",'Material 1'!A48)</f>
        <v/>
      </c>
      <c r="B48" s="343" t="str">
        <f>IF('Material 1'!B48:C48=0,"",'Material 1'!B48:C48)</f>
        <v/>
      </c>
      <c r="C48" s="344"/>
      <c r="D48" s="300" t="str">
        <f>IF('Material 1'!D48:F48=0,"",'Material 1'!D48:F48)</f>
        <v/>
      </c>
      <c r="E48" s="300"/>
      <c r="F48" s="300"/>
      <c r="G48" s="21"/>
      <c r="H48" s="21"/>
    </row>
    <row r="49" spans="1:8">
      <c r="A49" s="5" t="str">
        <f>IF('Material 1'!A49=0,"",'Material 1'!A49)</f>
        <v/>
      </c>
      <c r="B49" s="343" t="str">
        <f>IF('Material 1'!B49:C49=0,"",'Material 1'!B49:C49)</f>
        <v/>
      </c>
      <c r="C49" s="344"/>
      <c r="D49" s="300" t="str">
        <f>IF('Material 1'!D49:F49=0,"",'Material 1'!D49:F49)</f>
        <v/>
      </c>
      <c r="E49" s="300"/>
      <c r="F49" s="300"/>
      <c r="G49" s="21"/>
      <c r="H49" s="21"/>
    </row>
    <row r="50" spans="1:8">
      <c r="A50" s="5" t="str">
        <f>IF('Material 1'!A50=0,"",'Material 1'!A50)</f>
        <v/>
      </c>
      <c r="B50" s="343" t="str">
        <f>IF('Material 1'!B50:C50=0,"",'Material 1'!B50:C50)</f>
        <v/>
      </c>
      <c r="C50" s="344"/>
      <c r="D50" s="300" t="str">
        <f>IF('Material 1'!D50:F50=0,"",'Material 1'!D50:F50)</f>
        <v/>
      </c>
      <c r="E50" s="300"/>
      <c r="F50" s="300"/>
      <c r="G50" s="21"/>
      <c r="H50" s="21"/>
    </row>
    <row r="51" spans="1:8">
      <c r="A51" s="5" t="str">
        <f>IF('Material 1'!A51=0,"",'Material 1'!A51)</f>
        <v/>
      </c>
      <c r="B51" s="343" t="str">
        <f>IF('Material 1'!B51:C51=0,"",'Material 1'!B51:C51)</f>
        <v/>
      </c>
      <c r="C51" s="344"/>
      <c r="D51" s="300" t="str">
        <f>IF('Material 1'!D51:F51=0,"",'Material 1'!D51:F51)</f>
        <v/>
      </c>
      <c r="E51" s="300"/>
      <c r="F51" s="300"/>
      <c r="G51" s="21"/>
      <c r="H51" s="21"/>
    </row>
    <row r="52" spans="1:8">
      <c r="A52" s="5" t="str">
        <f>IF('Material 1'!A52=0,"",'Material 1'!A52)</f>
        <v/>
      </c>
      <c r="B52" s="320" t="str">
        <f>IF('Material 1'!B52:C52=0,"",'Material 1'!B52:C52)</f>
        <v>FARMERS PRIDE</v>
      </c>
      <c r="C52" s="344"/>
      <c r="D52" s="299" t="str">
        <f>IF('Material 1'!D52:F52=0,"",'Material 1'!D52:F52)</f>
        <v>EBM GEAR  OIL</v>
      </c>
      <c r="E52" s="300"/>
      <c r="F52" s="300"/>
      <c r="G52" s="21"/>
      <c r="H52" s="21"/>
    </row>
    <row r="53" spans="1:8">
      <c r="A53" s="5" t="str">
        <f>IF('Material 1'!A53=0,"",'Material 1'!A53)</f>
        <v/>
      </c>
      <c r="B53" s="320" t="str">
        <f>IF('Material 1'!B53:C53=0,"",'Material 1'!B53:C53)</f>
        <v>FARMERS PRIDE</v>
      </c>
      <c r="C53" s="344"/>
      <c r="D53" s="299" t="str">
        <f>IF('Material 1'!D53:F53=0,"",'Material 1'!D53:F53)</f>
        <v>PELLET MILL DRIVE OIL</v>
      </c>
      <c r="E53" s="300"/>
      <c r="F53" s="300"/>
    </row>
    <row r="54" spans="1:8">
      <c r="A54" s="21"/>
      <c r="B54" s="21"/>
    </row>
    <row r="55" spans="1:8">
      <c r="A55"/>
      <c r="B55"/>
    </row>
    <row r="56" spans="1:8" ht="13.5" customHeight="1">
      <c r="A56" s="166"/>
      <c r="B56" s="21"/>
    </row>
    <row r="57" spans="1:8">
      <c r="A57"/>
      <c r="B57"/>
    </row>
    <row r="58" spans="1:8" ht="13.5" customHeight="1">
      <c r="A58" s="21"/>
      <c r="B58" s="21"/>
    </row>
    <row r="59" spans="1:8">
      <c r="A59" s="165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B49:C49"/>
    <mergeCell ref="D49:F49"/>
    <mergeCell ref="B53:C53"/>
    <mergeCell ref="D53:F53"/>
    <mergeCell ref="B52:C52"/>
    <mergeCell ref="D52:F52"/>
    <mergeCell ref="B51:C51"/>
    <mergeCell ref="D51:F51"/>
    <mergeCell ref="B50:C50"/>
    <mergeCell ref="D50:F50"/>
    <mergeCell ref="D47:F47"/>
    <mergeCell ref="B48:C48"/>
    <mergeCell ref="D48:F48"/>
    <mergeCell ref="B45:C45"/>
    <mergeCell ref="D45:F45"/>
    <mergeCell ref="B46:C46"/>
    <mergeCell ref="D46:F46"/>
    <mergeCell ref="B37:C37"/>
    <mergeCell ref="D37:F37"/>
    <mergeCell ref="B39:C39"/>
    <mergeCell ref="D39:F39"/>
    <mergeCell ref="B44:C44"/>
    <mergeCell ref="D44:F44"/>
    <mergeCell ref="B43:C43"/>
    <mergeCell ref="D43:F43"/>
    <mergeCell ref="B38:C38"/>
    <mergeCell ref="D38:F38"/>
    <mergeCell ref="B41:C41"/>
    <mergeCell ref="D41:F41"/>
    <mergeCell ref="B42:C42"/>
    <mergeCell ref="D42:F42"/>
    <mergeCell ref="B40:C40"/>
    <mergeCell ref="D40:F40"/>
    <mergeCell ref="B36:C36"/>
    <mergeCell ref="D36:F36"/>
    <mergeCell ref="B32:C32"/>
    <mergeCell ref="D32:F32"/>
    <mergeCell ref="B35:C35"/>
    <mergeCell ref="D35:F35"/>
    <mergeCell ref="B33:C33"/>
    <mergeCell ref="D33:F33"/>
    <mergeCell ref="B34:C34"/>
    <mergeCell ref="D34:F34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B27:C27"/>
    <mergeCell ref="D27:F27"/>
    <mergeCell ref="B25:C25"/>
    <mergeCell ref="D25:F25"/>
    <mergeCell ref="B21:C21"/>
    <mergeCell ref="D21:F21"/>
    <mergeCell ref="B22:C22"/>
    <mergeCell ref="D22:F22"/>
    <mergeCell ref="B24:C24"/>
    <mergeCell ref="D24:F24"/>
    <mergeCell ref="B23:C23"/>
    <mergeCell ref="D23:F23"/>
    <mergeCell ref="B18:C18"/>
    <mergeCell ref="D18:F18"/>
    <mergeCell ref="B19:C19"/>
    <mergeCell ref="D19:F19"/>
    <mergeCell ref="B20:C20"/>
    <mergeCell ref="D20:F20"/>
    <mergeCell ref="B14:C14"/>
    <mergeCell ref="D14:F14"/>
    <mergeCell ref="B17:C17"/>
    <mergeCell ref="D17:F17"/>
    <mergeCell ref="B15:C15"/>
    <mergeCell ref="D15:F15"/>
    <mergeCell ref="B16:C16"/>
    <mergeCell ref="D16:F16"/>
    <mergeCell ref="C3:D3"/>
    <mergeCell ref="C5:D5"/>
    <mergeCell ref="B7:C7"/>
    <mergeCell ref="D7:F7"/>
    <mergeCell ref="B13:C13"/>
    <mergeCell ref="D13:F13"/>
    <mergeCell ref="B8:C8"/>
    <mergeCell ref="D8:F8"/>
    <mergeCell ref="B11:C11"/>
    <mergeCell ref="D11:F11"/>
    <mergeCell ref="B12:C12"/>
    <mergeCell ref="D12:F12"/>
    <mergeCell ref="B9:C9"/>
    <mergeCell ref="D9:F9"/>
    <mergeCell ref="B10:C10"/>
    <mergeCell ref="D10:F10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topLeftCell="A19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48" t="str">
        <f>IF('Labor 1'!C6:H6="","",'Labor 1'!C6:H6)</f>
        <v/>
      </c>
      <c r="D5" s="348"/>
      <c r="E5" s="1"/>
      <c r="F5" s="2"/>
    </row>
    <row r="6" spans="1:8">
      <c r="A6" s="16" t="s">
        <v>44</v>
      </c>
      <c r="B6" s="337" t="s">
        <v>45</v>
      </c>
      <c r="C6" s="392"/>
      <c r="D6" s="337" t="s">
        <v>3</v>
      </c>
      <c r="E6" s="338"/>
      <c r="F6" s="392"/>
    </row>
    <row r="7" spans="1:8" ht="13.5" thickBot="1">
      <c r="A7" s="196"/>
      <c r="B7" s="415"/>
      <c r="C7" s="416"/>
      <c r="D7" s="415"/>
      <c r="E7" s="417"/>
      <c r="F7" s="416"/>
      <c r="G7" s="21"/>
    </row>
    <row r="8" spans="1:8">
      <c r="A8" s="17" t="str">
        <f>IF('Material 2'!A9=0,"",'Material 2'!A9)</f>
        <v/>
      </c>
      <c r="B8" s="393" t="str">
        <f>IF('Material 2'!B9:C9=0,"",'Material 2'!B9:C9)</f>
        <v/>
      </c>
      <c r="C8" s="394"/>
      <c r="D8" s="413" t="str">
        <f>IF('Material 2'!D9:F9=0,"",'Material 2'!D9:F9)</f>
        <v/>
      </c>
      <c r="E8" s="348"/>
      <c r="F8" s="414"/>
    </row>
    <row r="9" spans="1:8">
      <c r="A9" s="17" t="str">
        <f>IF('Material 2'!A10=0,"",'Material 2'!A10)</f>
        <v/>
      </c>
      <c r="B9" s="393" t="str">
        <f>IF('Material 2'!B10:C10=0,"",'Material 2'!B10:C10)</f>
        <v/>
      </c>
      <c r="C9" s="394"/>
      <c r="D9" s="413" t="str">
        <f>IF('Material 2'!D10:F10=0,"",'Material 2'!D10:F10)</f>
        <v/>
      </c>
      <c r="E9" s="348"/>
      <c r="F9" s="414"/>
    </row>
    <row r="10" spans="1:8">
      <c r="A10" s="17" t="str">
        <f>IF('Material 2'!A11=0,"",'Material 2'!A11)</f>
        <v/>
      </c>
      <c r="B10" s="393" t="str">
        <f>IF('Material 2'!B11:C11=0,"",'Material 2'!B11:C11)</f>
        <v/>
      </c>
      <c r="C10" s="394"/>
      <c r="D10" s="413" t="str">
        <f>IF('Material 2'!D11:F11=0,"",'Material 2'!D11:F11)</f>
        <v/>
      </c>
      <c r="E10" s="348"/>
      <c r="F10" s="414"/>
    </row>
    <row r="11" spans="1:8">
      <c r="A11" s="17" t="str">
        <f>IF('Material 2'!A12=0,"",'Material 2'!A12)</f>
        <v/>
      </c>
      <c r="B11" s="393" t="str">
        <f>IF('Material 2'!B12:C12=0,"",'Material 2'!B12:C12)</f>
        <v/>
      </c>
      <c r="C11" s="394"/>
      <c r="D11" s="413" t="str">
        <f>IF('Material 2'!D12:F12=0,"",'Material 2'!D12:F12)</f>
        <v/>
      </c>
      <c r="E11" s="348"/>
      <c r="F11" s="414"/>
    </row>
    <row r="12" spans="1:8">
      <c r="A12" s="17" t="str">
        <f>IF('Material 2'!A13=0,"",'Material 2'!A13)</f>
        <v/>
      </c>
      <c r="B12" s="393" t="str">
        <f>IF('Material 2'!B13:C13=0,"",'Material 2'!B13:C13)</f>
        <v/>
      </c>
      <c r="C12" s="394"/>
      <c r="D12" s="413" t="str">
        <f>IF('Material 2'!D13:F13=0,"",'Material 2'!D13:F13)</f>
        <v/>
      </c>
      <c r="E12" s="348"/>
      <c r="F12" s="414"/>
    </row>
    <row r="13" spans="1:8">
      <c r="A13" s="17" t="str">
        <f>IF('Material 2'!A14=0,"",'Material 2'!A14)</f>
        <v/>
      </c>
      <c r="B13" s="393" t="str">
        <f>IF('Material 2'!B14:C14=0,"",'Material 2'!B14:C14)</f>
        <v/>
      </c>
      <c r="C13" s="394"/>
      <c r="D13" s="413" t="str">
        <f>IF('Material 2'!D14:F14=0,"",'Material 2'!D14:F14)</f>
        <v/>
      </c>
      <c r="E13" s="348"/>
      <c r="F13" s="414"/>
    </row>
    <row r="14" spans="1:8">
      <c r="A14" s="17" t="str">
        <f>IF('Material 2'!A15=0,"",'Material 2'!A15)</f>
        <v/>
      </c>
      <c r="B14" s="393" t="str">
        <f>IF('Material 2'!B15:C15=0,"",'Material 2'!B15:C15)</f>
        <v/>
      </c>
      <c r="C14" s="394"/>
      <c r="D14" s="413" t="str">
        <f>IF('Material 2'!D15:F15=0,"",'Material 2'!D15:F15)</f>
        <v/>
      </c>
      <c r="E14" s="348"/>
      <c r="F14" s="414"/>
    </row>
    <row r="15" spans="1:8">
      <c r="A15" s="17" t="str">
        <f>IF('Material 2'!A16=0,"",'Material 2'!A16)</f>
        <v/>
      </c>
      <c r="B15" s="393" t="str">
        <f>IF('Material 2'!B16:C16=0,"",'Material 2'!B16:C16)</f>
        <v/>
      </c>
      <c r="C15" s="394"/>
      <c r="D15" s="413" t="str">
        <f>IF('Material 2'!D16:F16=0,"",'Material 2'!D16:F16)</f>
        <v/>
      </c>
      <c r="E15" s="348"/>
      <c r="F15" s="414"/>
    </row>
    <row r="16" spans="1:8">
      <c r="A16" s="17" t="str">
        <f>IF('Material 2'!A17=0,"",'Material 2'!A17)</f>
        <v/>
      </c>
      <c r="B16" s="393" t="str">
        <f>IF('Material 2'!B17:C17=0,"",'Material 2'!B17:C17)</f>
        <v/>
      </c>
      <c r="C16" s="394"/>
      <c r="D16" s="413" t="str">
        <f>IF('Material 2'!D17:F17=0,"",'Material 2'!D17:F17)</f>
        <v/>
      </c>
      <c r="E16" s="348"/>
      <c r="F16" s="414"/>
    </row>
    <row r="17" spans="1:6">
      <c r="A17" s="17" t="str">
        <f>IF('Material 2'!A18=0,"",'Material 2'!A18)</f>
        <v/>
      </c>
      <c r="B17" s="393" t="str">
        <f>IF('Material 2'!B18:C18=0,"",'Material 2'!B18:C18)</f>
        <v/>
      </c>
      <c r="C17" s="394"/>
      <c r="D17" s="413" t="str">
        <f>IF('Material 2'!D18:F18=0,"",'Material 2'!D18:F18)</f>
        <v/>
      </c>
      <c r="E17" s="348"/>
      <c r="F17" s="414"/>
    </row>
    <row r="18" spans="1:6">
      <c r="A18" s="17" t="str">
        <f>IF('Material 2'!A19=0,"",'Material 2'!A19)</f>
        <v/>
      </c>
      <c r="B18" s="393" t="str">
        <f>IF('Material 2'!B19:C19=0,"",'Material 2'!B19:C19)</f>
        <v/>
      </c>
      <c r="C18" s="394"/>
      <c r="D18" s="413" t="str">
        <f>IF('Material 2'!D19:F19=0,"",'Material 2'!D19:F19)</f>
        <v/>
      </c>
      <c r="E18" s="348"/>
      <c r="F18" s="414"/>
    </row>
    <row r="19" spans="1:6">
      <c r="A19" s="17" t="str">
        <f>IF('Material 2'!A20=0,"",'Material 2'!A20)</f>
        <v/>
      </c>
      <c r="B19" s="393" t="str">
        <f>IF('Material 2'!B20:C20=0,"",'Material 2'!B20:C20)</f>
        <v/>
      </c>
      <c r="C19" s="394"/>
      <c r="D19" s="413" t="str">
        <f>IF('Material 2'!D20:F20=0,"",'Material 2'!D20:F20)</f>
        <v/>
      </c>
      <c r="E19" s="348"/>
      <c r="F19" s="414"/>
    </row>
    <row r="20" spans="1:6">
      <c r="A20" s="17" t="str">
        <f>IF('Material 2'!A21=0,"",'Material 2'!A21)</f>
        <v/>
      </c>
      <c r="B20" s="393" t="str">
        <f>IF('Material 2'!B21:C21=0,"",'Material 2'!B21:C21)</f>
        <v/>
      </c>
      <c r="C20" s="394"/>
      <c r="D20" s="413" t="str">
        <f>IF('Material 2'!D21:F21=0,"",'Material 2'!D21:F21)</f>
        <v/>
      </c>
      <c r="E20" s="348"/>
      <c r="F20" s="414"/>
    </row>
    <row r="21" spans="1:6">
      <c r="A21" s="17" t="str">
        <f>IF('Material 2'!A22=0,"",'Material 2'!A22)</f>
        <v/>
      </c>
      <c r="B21" s="393" t="str">
        <f>IF('Material 2'!B22:C22=0,"",'Material 2'!B22:C22)</f>
        <v/>
      </c>
      <c r="C21" s="394"/>
      <c r="D21" s="413" t="str">
        <f>IF('Material 2'!D22:F22=0,"",'Material 2'!D22:F22)</f>
        <v/>
      </c>
      <c r="E21" s="348"/>
      <c r="F21" s="414"/>
    </row>
    <row r="22" spans="1:6">
      <c r="A22" s="17" t="str">
        <f>IF('Material 2'!A23=0,"",'Material 2'!A23)</f>
        <v/>
      </c>
      <c r="B22" s="393" t="str">
        <f>IF('Material 2'!B23:C23=0,"",'Material 2'!B23:C23)</f>
        <v/>
      </c>
      <c r="C22" s="394"/>
      <c r="D22" s="413" t="str">
        <f>IF('Material 2'!D23:F23=0,"",'Material 2'!D23:F23)</f>
        <v/>
      </c>
      <c r="E22" s="348"/>
      <c r="F22" s="414"/>
    </row>
    <row r="23" spans="1:6">
      <c r="A23" s="17" t="str">
        <f>IF('Material 2'!A24=0,"",'Material 2'!A24)</f>
        <v/>
      </c>
      <c r="B23" s="393" t="str">
        <f>IF('Material 2'!B24:C24=0,"",'Material 2'!B24:C24)</f>
        <v/>
      </c>
      <c r="C23" s="394"/>
      <c r="D23" s="413" t="str">
        <f>IF('Material 2'!D24:F24=0,"",'Material 2'!D24:F24)</f>
        <v/>
      </c>
      <c r="E23" s="348"/>
      <c r="F23" s="414"/>
    </row>
    <row r="24" spans="1:6">
      <c r="A24" s="17" t="str">
        <f>IF('Material 2'!A25=0,"",'Material 2'!A25)</f>
        <v/>
      </c>
      <c r="B24" s="393" t="str">
        <f>IF('Material 2'!B25:C25=0,"",'Material 2'!B25:C25)</f>
        <v/>
      </c>
      <c r="C24" s="394"/>
      <c r="D24" s="413" t="str">
        <f>IF('Material 2'!D25:F25=0,"",'Material 2'!D25:F25)</f>
        <v/>
      </c>
      <c r="E24" s="348"/>
      <c r="F24" s="414"/>
    </row>
    <row r="25" spans="1:6">
      <c r="A25" s="17" t="str">
        <f>IF('Material 2'!A26=0,"",'Material 2'!A26)</f>
        <v/>
      </c>
      <c r="B25" s="393" t="str">
        <f>IF('Material 2'!B26:C26=0,"",'Material 2'!B26:C26)</f>
        <v/>
      </c>
      <c r="C25" s="394"/>
      <c r="D25" s="413" t="str">
        <f>IF('Material 2'!D26:F26=0,"",'Material 2'!D26:F26)</f>
        <v/>
      </c>
      <c r="E25" s="348"/>
      <c r="F25" s="414"/>
    </row>
    <row r="26" spans="1:6">
      <c r="A26" s="17" t="str">
        <f>IF('Material 2'!A27=0,"",'Material 2'!A27)</f>
        <v/>
      </c>
      <c r="B26" s="393" t="str">
        <f>IF('Material 2'!B27:C27=0,"",'Material 2'!B27:C27)</f>
        <v/>
      </c>
      <c r="C26" s="394"/>
      <c r="D26" s="413" t="str">
        <f>IF('Material 2'!D27:F27=0,"",'Material 2'!D27:F27)</f>
        <v/>
      </c>
      <c r="E26" s="348"/>
      <c r="F26" s="414"/>
    </row>
    <row r="27" spans="1:6">
      <c r="A27" s="17" t="str">
        <f>IF('Material 2'!A28=0,"",'Material 2'!A28)</f>
        <v/>
      </c>
      <c r="B27" s="393" t="str">
        <f>IF('Material 2'!B28:C28=0,"",'Material 2'!B28:C28)</f>
        <v/>
      </c>
      <c r="C27" s="394"/>
      <c r="D27" s="413" t="str">
        <f>IF('Material 2'!D28:F28=0,"",'Material 2'!D28:F28)</f>
        <v/>
      </c>
      <c r="E27" s="348"/>
      <c r="F27" s="414"/>
    </row>
    <row r="28" spans="1:6">
      <c r="A28" s="17" t="str">
        <f>IF('Material 2'!A29=0,"",'Material 2'!A29)</f>
        <v/>
      </c>
      <c r="B28" s="393" t="str">
        <f>IF('Material 2'!B29:C29=0,"",'Material 2'!B29:C29)</f>
        <v/>
      </c>
      <c r="C28" s="394"/>
      <c r="D28" s="413" t="str">
        <f>IF('Material 2'!D29:F29=0,"",'Material 2'!D29:F29)</f>
        <v/>
      </c>
      <c r="E28" s="348"/>
      <c r="F28" s="414"/>
    </row>
    <row r="29" spans="1:6">
      <c r="A29" s="17" t="str">
        <f>IF('Material 2'!A30=0,"",'Material 2'!A30)</f>
        <v/>
      </c>
      <c r="B29" s="393" t="str">
        <f>IF('Material 2'!B30:C30=0,"",'Material 2'!B30:C30)</f>
        <v/>
      </c>
      <c r="C29" s="394"/>
      <c r="D29" s="413" t="str">
        <f>IF('Material 2'!D30:F30=0,"",'Material 2'!D30:F30)</f>
        <v/>
      </c>
      <c r="E29" s="348"/>
      <c r="F29" s="414"/>
    </row>
    <row r="30" spans="1:6">
      <c r="A30" s="17" t="str">
        <f>IF('Material 2'!A31=0,"",'Material 2'!A31)</f>
        <v/>
      </c>
      <c r="B30" s="393" t="str">
        <f>IF('Material 2'!B31:C31=0,"",'Material 2'!B31:C31)</f>
        <v/>
      </c>
      <c r="C30" s="394"/>
      <c r="D30" s="413" t="str">
        <f>IF('Material 2'!D31:F31=0,"",'Material 2'!D31:F31)</f>
        <v/>
      </c>
      <c r="E30" s="348"/>
      <c r="F30" s="414"/>
    </row>
    <row r="31" spans="1:6">
      <c r="A31" s="17" t="str">
        <f>IF('Material 2'!A32=0,"",'Material 2'!A32)</f>
        <v/>
      </c>
      <c r="B31" s="393" t="str">
        <f>IF('Material 2'!B32:C32=0,"",'Material 2'!B32:C32)</f>
        <v/>
      </c>
      <c r="C31" s="394"/>
      <c r="D31" s="413" t="str">
        <f>IF('Material 2'!D32:F32=0,"",'Material 2'!D32:F32)</f>
        <v/>
      </c>
      <c r="E31" s="348"/>
      <c r="F31" s="414"/>
    </row>
    <row r="32" spans="1:6">
      <c r="A32" s="17" t="str">
        <f>IF('Material 2'!A33=0,"",'Material 2'!A33)</f>
        <v/>
      </c>
      <c r="B32" s="393" t="str">
        <f>IF('Material 2'!B33:C33=0,"",'Material 2'!B33:C33)</f>
        <v/>
      </c>
      <c r="C32" s="394"/>
      <c r="D32" s="413" t="str">
        <f>IF('Material 2'!D33:F33=0,"",'Material 2'!D33:F33)</f>
        <v/>
      </c>
      <c r="E32" s="348"/>
      <c r="F32" s="414"/>
    </row>
    <row r="33" spans="1:6">
      <c r="A33" s="17" t="str">
        <f>IF('Material 2'!A34=0,"",'Material 2'!A34)</f>
        <v/>
      </c>
      <c r="B33" s="393" t="str">
        <f>IF('Material 2'!B34:C34=0,"",'Material 2'!B34:C34)</f>
        <v/>
      </c>
      <c r="C33" s="394"/>
      <c r="D33" s="413" t="str">
        <f>IF('Material 2'!D34:F34=0,"",'Material 2'!D34:F34)</f>
        <v/>
      </c>
      <c r="E33" s="348"/>
      <c r="F33" s="414"/>
    </row>
    <row r="34" spans="1:6">
      <c r="A34" s="17" t="str">
        <f>IF('Material 2'!A35=0,"",'Material 2'!A35)</f>
        <v/>
      </c>
      <c r="B34" s="393" t="str">
        <f>IF('Material 2'!B35:C35=0,"",'Material 2'!B35:C35)</f>
        <v/>
      </c>
      <c r="C34" s="394"/>
      <c r="D34" s="413" t="str">
        <f>IF('Material 2'!D35:F35=0,"",'Material 2'!D35:F35)</f>
        <v/>
      </c>
      <c r="E34" s="348"/>
      <c r="F34" s="414"/>
    </row>
    <row r="35" spans="1:6">
      <c r="A35" s="17" t="str">
        <f>IF('Material 2'!A36=0,"",'Material 2'!A36)</f>
        <v/>
      </c>
      <c r="B35" s="393" t="str">
        <f>IF('Material 2'!B36:C36=0,"",'Material 2'!B36:C36)</f>
        <v/>
      </c>
      <c r="C35" s="394"/>
      <c r="D35" s="413" t="str">
        <f>IF('Material 2'!D36:F36=0,"",'Material 2'!D36:F36)</f>
        <v/>
      </c>
      <c r="E35" s="348"/>
      <c r="F35" s="414"/>
    </row>
    <row r="36" spans="1:6">
      <c r="A36" s="17" t="str">
        <f>IF('Material 2'!A37=0,"",'Material 2'!A37)</f>
        <v/>
      </c>
      <c r="B36" s="393" t="str">
        <f>IF('Material 2'!B37:C37=0,"",'Material 2'!B37:C37)</f>
        <v/>
      </c>
      <c r="C36" s="394"/>
      <c r="D36" s="413" t="str">
        <f>IF('Material 2'!D37:F37=0,"",'Material 2'!D37:F37)</f>
        <v/>
      </c>
      <c r="E36" s="348"/>
      <c r="F36" s="414"/>
    </row>
    <row r="37" spans="1:6">
      <c r="A37" s="17" t="str">
        <f>IF('Material 2'!A38=0,"",'Material 2'!A38)</f>
        <v/>
      </c>
      <c r="B37" s="393" t="str">
        <f>IF('Material 2'!B38:C38=0,"",'Material 2'!B38:C38)</f>
        <v/>
      </c>
      <c r="C37" s="394"/>
      <c r="D37" s="413" t="str">
        <f>IF('Material 2'!D38:F38=0,"",'Material 2'!D38:F38)</f>
        <v/>
      </c>
      <c r="E37" s="348"/>
      <c r="F37" s="414"/>
    </row>
    <row r="38" spans="1:6">
      <c r="A38" s="17" t="str">
        <f>IF('Material 2'!A39=0,"",'Material 2'!A39)</f>
        <v/>
      </c>
      <c r="B38" s="393" t="str">
        <f>IF('Material 2'!B39:C39=0,"",'Material 2'!B39:C39)</f>
        <v/>
      </c>
      <c r="C38" s="394"/>
      <c r="D38" s="413" t="str">
        <f>IF('Material 2'!D39:F39=0,"",'Material 2'!D39:F39)</f>
        <v/>
      </c>
      <c r="E38" s="348"/>
      <c r="F38" s="414"/>
    </row>
    <row r="39" spans="1:6">
      <c r="A39" s="17" t="str">
        <f>IF('Material 2'!A40=0,"",'Material 2'!A40)</f>
        <v/>
      </c>
      <c r="B39" s="393" t="str">
        <f>IF('Material 2'!B40:C40=0,"",'Material 2'!B40:C40)</f>
        <v/>
      </c>
      <c r="C39" s="394"/>
      <c r="D39" s="413" t="str">
        <f>IF('Material 2'!D40:F40=0,"",'Material 2'!D40:F40)</f>
        <v/>
      </c>
      <c r="E39" s="348"/>
      <c r="F39" s="414"/>
    </row>
    <row r="40" spans="1:6">
      <c r="A40" s="17" t="str">
        <f>IF('Material 2'!A41=0,"",'Material 2'!A41)</f>
        <v/>
      </c>
      <c r="B40" s="393" t="str">
        <f>IF('Material 2'!B41:C41=0,"",'Material 2'!B41:C41)</f>
        <v/>
      </c>
      <c r="C40" s="394"/>
      <c r="D40" s="413" t="str">
        <f>IF('Material 2'!D41:F41=0,"",'Material 2'!D41:F41)</f>
        <v/>
      </c>
      <c r="E40" s="348"/>
      <c r="F40" s="414"/>
    </row>
    <row r="41" spans="1:6">
      <c r="A41" s="17" t="str">
        <f>IF('Material 2'!A42=0,"",'Material 2'!A42)</f>
        <v/>
      </c>
      <c r="B41" s="393" t="str">
        <f>IF('Material 2'!B42:C42=0,"",'Material 2'!B42:C42)</f>
        <v/>
      </c>
      <c r="C41" s="394"/>
      <c r="D41" s="413" t="str">
        <f>IF('Material 2'!D42:F42=0,"",'Material 2'!D42:F42)</f>
        <v/>
      </c>
      <c r="E41" s="348"/>
      <c r="F41" s="414"/>
    </row>
    <row r="42" spans="1:6">
      <c r="A42" s="17" t="str">
        <f>IF('Material 2'!A43=0,"",'Material 2'!A43)</f>
        <v/>
      </c>
      <c r="B42" s="393" t="str">
        <f>IF('Material 2'!B43:C43=0,"",'Material 2'!B43:C43)</f>
        <v/>
      </c>
      <c r="C42" s="394"/>
      <c r="D42" s="413" t="str">
        <f>IF('Material 2'!D43:F43=0,"",'Material 2'!D43:F43)</f>
        <v/>
      </c>
      <c r="E42" s="348"/>
      <c r="F42" s="414"/>
    </row>
    <row r="43" spans="1:6">
      <c r="A43" s="17" t="str">
        <f>IF('Material 2'!A44=0,"",'Material 2'!A44)</f>
        <v/>
      </c>
      <c r="B43" s="393" t="str">
        <f>IF('Material 2'!B44:C44=0,"",'Material 2'!B44:C44)</f>
        <v/>
      </c>
      <c r="C43" s="394"/>
      <c r="D43" s="413" t="str">
        <f>IF('Material 2'!D44:F44=0,"",'Material 2'!D44:F44)</f>
        <v/>
      </c>
      <c r="E43" s="348"/>
      <c r="F43" s="414"/>
    </row>
    <row r="44" spans="1:6">
      <c r="A44" s="17" t="str">
        <f>IF('Material 2'!A45=0,"",'Material 2'!A45)</f>
        <v/>
      </c>
      <c r="B44" s="393" t="str">
        <f>IF('Material 2'!B45:C45=0,"",'Material 2'!B45:C45)</f>
        <v/>
      </c>
      <c r="C44" s="394"/>
      <c r="D44" s="413" t="str">
        <f>IF('Material 2'!D45:F45=0,"",'Material 2'!D45:F45)</f>
        <v/>
      </c>
      <c r="E44" s="348"/>
      <c r="F44" s="414"/>
    </row>
    <row r="45" spans="1:6">
      <c r="A45" s="17" t="str">
        <f>IF('Material 2'!A46=0,"",'Material 2'!A46)</f>
        <v/>
      </c>
      <c r="B45" s="393" t="str">
        <f>IF('Material 2'!B46:C46=0,"",'Material 2'!B46:C46)</f>
        <v/>
      </c>
      <c r="C45" s="394"/>
      <c r="D45" s="413" t="str">
        <f>IF('Material 2'!D46:F46=0,"",'Material 2'!D46:F46)</f>
        <v/>
      </c>
      <c r="E45" s="348"/>
      <c r="F45" s="414"/>
    </row>
    <row r="46" spans="1:6">
      <c r="A46" s="17" t="str">
        <f>IF('Material 2'!A47=0,"",'Material 2'!A47)</f>
        <v/>
      </c>
      <c r="B46" s="393" t="str">
        <f>IF('Material 2'!B47:C47=0,"",'Material 2'!B47:C47)</f>
        <v/>
      </c>
      <c r="C46" s="394"/>
      <c r="D46" s="413" t="str">
        <f>IF('Material 2'!D47:F47=0,"",'Material 2'!D47:F47)</f>
        <v/>
      </c>
      <c r="E46" s="348"/>
      <c r="F46" s="414"/>
    </row>
    <row r="47" spans="1:6">
      <c r="A47" s="17" t="str">
        <f>IF('Material 2'!A48=0,"",'Material 2'!A48)</f>
        <v/>
      </c>
      <c r="B47" s="393" t="str">
        <f>IF('Material 2'!B48:C48=0,"",'Material 2'!B48:C48)</f>
        <v/>
      </c>
      <c r="C47" s="394"/>
      <c r="D47" s="413" t="str">
        <f>IF('Material 2'!D48:F48=0,"",'Material 2'!D48:F48)</f>
        <v/>
      </c>
      <c r="E47" s="348"/>
      <c r="F47" s="414"/>
    </row>
    <row r="48" spans="1:6">
      <c r="A48" s="17" t="str">
        <f>IF('Material 2'!A49=0,"",'Material 2'!A49)</f>
        <v/>
      </c>
      <c r="B48" s="393" t="str">
        <f>IF('Material 2'!B49:C49=0,"",'Material 2'!B49:C49)</f>
        <v/>
      </c>
      <c r="C48" s="394"/>
      <c r="D48" s="413" t="str">
        <f>IF('Material 2'!D49:F49=0,"",'Material 2'!D49:F49)</f>
        <v/>
      </c>
      <c r="E48" s="348"/>
      <c r="F48" s="414"/>
    </row>
    <row r="49" spans="1:6">
      <c r="A49" s="17" t="str">
        <f>IF('Material 2'!A50=0,"",'Material 2'!A50)</f>
        <v/>
      </c>
      <c r="B49" s="393" t="str">
        <f>IF('Material 2'!B50:C50=0,"",'Material 2'!B50:C50)</f>
        <v/>
      </c>
      <c r="C49" s="394"/>
      <c r="D49" s="413" t="str">
        <f>IF('Material 2'!D50:F50=0,"",'Material 2'!D50:F50)</f>
        <v/>
      </c>
      <c r="E49" s="348"/>
      <c r="F49" s="414"/>
    </row>
    <row r="50" spans="1:6">
      <c r="A50" s="17" t="str">
        <f>IF('Material 2'!A51=0,"",'Material 2'!A51)</f>
        <v/>
      </c>
      <c r="B50" s="393" t="str">
        <f>IF('Material 2'!B51:C51=0,"",'Material 2'!B51:C51)</f>
        <v/>
      </c>
      <c r="C50" s="394"/>
      <c r="D50" s="413" t="str">
        <f>IF('Material 2'!D51:F51=0,"",'Material 2'!D51:F51)</f>
        <v/>
      </c>
      <c r="E50" s="348"/>
      <c r="F50" s="414"/>
    </row>
    <row r="51" spans="1:6">
      <c r="A51" s="17" t="str">
        <f>IF('Material 2'!A52=0,"",'Material 2'!A52)</f>
        <v/>
      </c>
      <c r="B51" s="393" t="str">
        <f>IF('Material 2'!B52:C52=0,"",'Material 2'!B52:C52)</f>
        <v/>
      </c>
      <c r="C51" s="394"/>
      <c r="D51" s="413" t="str">
        <f>IF('Material 2'!D52:F52=0,"",'Material 2'!D52:F52)</f>
        <v/>
      </c>
      <c r="E51" s="348"/>
      <c r="F51" s="414"/>
    </row>
    <row r="52" spans="1:6">
      <c r="A52" s="17" t="str">
        <f>IF('Material 2'!A53=0,"",'Material 2'!A53)</f>
        <v/>
      </c>
      <c r="B52" s="393" t="str">
        <f>IF('Material 2'!B53:C53=0,"",'Material 2'!B53:C53)</f>
        <v/>
      </c>
      <c r="C52" s="394"/>
      <c r="D52" s="413" t="str">
        <f>IF('Material 2'!D53:F53=0,"",'Material 2'!D53:F53)</f>
        <v/>
      </c>
      <c r="E52" s="348"/>
      <c r="F52" s="414"/>
    </row>
  </sheetData>
  <sheetProtection sheet="1" objects="1" scenarios="1" selectLockedCells="1"/>
  <mergeCells count="96">
    <mergeCell ref="B7:C7"/>
    <mergeCell ref="D7:F7"/>
    <mergeCell ref="B8:C8"/>
    <mergeCell ref="B9:C9"/>
    <mergeCell ref="C3:D3"/>
    <mergeCell ref="C5:D5"/>
    <mergeCell ref="B6:C6"/>
    <mergeCell ref="D6:F6"/>
    <mergeCell ref="B14:C14"/>
    <mergeCell ref="B15:C15"/>
    <mergeCell ref="B16:C16"/>
    <mergeCell ref="B17:C17"/>
    <mergeCell ref="B10:C10"/>
    <mergeCell ref="B11:C11"/>
    <mergeCell ref="B12:C12"/>
    <mergeCell ref="B13:C13"/>
    <mergeCell ref="B22:C22"/>
    <mergeCell ref="B23:C23"/>
    <mergeCell ref="B24:C24"/>
    <mergeCell ref="B25:C25"/>
    <mergeCell ref="B18:C18"/>
    <mergeCell ref="B19:C19"/>
    <mergeCell ref="B20:C20"/>
    <mergeCell ref="B21:C21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D17:F17"/>
    <mergeCell ref="D18:F18"/>
    <mergeCell ref="D27:F27"/>
    <mergeCell ref="D28:F28"/>
    <mergeCell ref="D29:F29"/>
    <mergeCell ref="D30:F30"/>
    <mergeCell ref="D23:F23"/>
    <mergeCell ref="D24:F24"/>
    <mergeCell ref="D25:F25"/>
    <mergeCell ref="D26:F26"/>
    <mergeCell ref="D35:F35"/>
    <mergeCell ref="D36:F36"/>
    <mergeCell ref="D37:F37"/>
    <mergeCell ref="D38:F38"/>
    <mergeCell ref="D31:F31"/>
    <mergeCell ref="D32:F32"/>
    <mergeCell ref="D33:F33"/>
    <mergeCell ref="D34:F34"/>
    <mergeCell ref="D43:F43"/>
    <mergeCell ref="D44:F44"/>
    <mergeCell ref="D45:F45"/>
    <mergeCell ref="D46:F46"/>
    <mergeCell ref="D39:F39"/>
    <mergeCell ref="D40:F40"/>
    <mergeCell ref="D41:F41"/>
    <mergeCell ref="D42:F42"/>
    <mergeCell ref="D51:F51"/>
    <mergeCell ref="D52:F52"/>
    <mergeCell ref="D47:F47"/>
    <mergeCell ref="D48:F48"/>
    <mergeCell ref="D49:F49"/>
    <mergeCell ref="D50:F5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activeCell="H55" sqref="H55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48" t="str">
        <f>IF('Labor 1'!C6:H6="","",'Labor 1'!C6:H6)</f>
        <v/>
      </c>
      <c r="D5" s="348"/>
      <c r="E5" s="1"/>
      <c r="F5" s="2"/>
    </row>
    <row r="6" spans="1:8">
      <c r="A6" s="16" t="s">
        <v>44</v>
      </c>
      <c r="B6" s="337" t="s">
        <v>45</v>
      </c>
      <c r="C6" s="392"/>
      <c r="D6" s="337" t="s">
        <v>3</v>
      </c>
      <c r="E6" s="338"/>
      <c r="F6" s="392"/>
    </row>
    <row r="7" spans="1:8" ht="13.5" thickBot="1">
      <c r="A7" s="196"/>
      <c r="B7" s="415"/>
      <c r="C7" s="416"/>
      <c r="D7" s="415"/>
      <c r="E7" s="417"/>
      <c r="F7" s="416"/>
    </row>
    <row r="8" spans="1:8">
      <c r="A8" s="17" t="str">
        <f>IF('Material 3'!A9=0,"",'Material 3'!A9)</f>
        <v/>
      </c>
      <c r="B8" s="393" t="str">
        <f>IF('Material 3'!B9:C9=0,"",'Material 3'!B9:C9)</f>
        <v/>
      </c>
      <c r="C8" s="350"/>
      <c r="D8" s="413" t="str">
        <f>IF('Material 3'!D9:F9=0,"",'Material 3'!D9:F9)</f>
        <v/>
      </c>
      <c r="E8" s="348"/>
      <c r="F8" s="414"/>
    </row>
    <row r="9" spans="1:8">
      <c r="A9" s="17" t="str">
        <f>IF('Material 3'!A10=0,"",'Material 3'!A10)</f>
        <v/>
      </c>
      <c r="B9" s="393" t="str">
        <f>IF('Material 3'!B10:C10=0,"",'Material 3'!B10:C10)</f>
        <v/>
      </c>
      <c r="C9" s="394"/>
      <c r="D9" s="413" t="str">
        <f>IF('Material 3'!D10:F10=0,"",'Material 3'!D10:F10)</f>
        <v/>
      </c>
      <c r="E9" s="348"/>
      <c r="F9" s="414"/>
    </row>
    <row r="10" spans="1:8">
      <c r="A10" s="17" t="str">
        <f>IF('Material 3'!A11=0,"",'Material 3'!A11)</f>
        <v/>
      </c>
      <c r="B10" s="393" t="str">
        <f>IF('Material 3'!B11:C11=0,"",'Material 3'!B11:C11)</f>
        <v/>
      </c>
      <c r="C10" s="394"/>
      <c r="D10" s="413" t="str">
        <f>IF('Material 3'!D11:F11=0,"",'Material 3'!D11:F11)</f>
        <v/>
      </c>
      <c r="E10" s="348"/>
      <c r="F10" s="414"/>
    </row>
    <row r="11" spans="1:8">
      <c r="A11" s="17" t="str">
        <f>IF('Material 3'!A12=0,"",'Material 3'!A12)</f>
        <v/>
      </c>
      <c r="B11" s="393" t="str">
        <f>IF('Material 3'!B12:C12=0,"",'Material 3'!B12:C12)</f>
        <v/>
      </c>
      <c r="C11" s="394"/>
      <c r="D11" s="413" t="str">
        <f>IF('Material 3'!D12:F12=0,"",'Material 3'!D12:F12)</f>
        <v/>
      </c>
      <c r="E11" s="348"/>
      <c r="F11" s="414"/>
    </row>
    <row r="12" spans="1:8">
      <c r="A12" s="17" t="str">
        <f>IF('Material 3'!A13=0,"",'Material 3'!A13)</f>
        <v/>
      </c>
      <c r="B12" s="393" t="str">
        <f>IF('Material 3'!B13:C13=0,"",'Material 3'!B13:C13)</f>
        <v/>
      </c>
      <c r="C12" s="394"/>
      <c r="D12" s="413" t="str">
        <f>IF('Material 3'!D13:F13=0,"",'Material 3'!D13:F13)</f>
        <v/>
      </c>
      <c r="E12" s="348"/>
      <c r="F12" s="414"/>
    </row>
    <row r="13" spans="1:8">
      <c r="A13" s="17" t="str">
        <f>IF('Material 3'!A14=0,"",'Material 3'!A14)</f>
        <v/>
      </c>
      <c r="B13" s="393" t="str">
        <f>IF('Material 3'!B14:C14=0,"",'Material 3'!B14:C14)</f>
        <v/>
      </c>
      <c r="C13" s="394"/>
      <c r="D13" s="413" t="str">
        <f>IF('Material 3'!D14:F14=0,"",'Material 3'!D14:F14)</f>
        <v/>
      </c>
      <c r="E13" s="348"/>
      <c r="F13" s="414"/>
    </row>
    <row r="14" spans="1:8">
      <c r="A14" s="17" t="str">
        <f>IF('Material 3'!A15=0,"",'Material 3'!A15)</f>
        <v/>
      </c>
      <c r="B14" s="393" t="str">
        <f>IF('Material 3'!B15:C15=0,"",'Material 3'!B15:C15)</f>
        <v/>
      </c>
      <c r="C14" s="394"/>
      <c r="D14" s="413" t="str">
        <f>IF('Material 3'!D15:F15=0,"",'Material 3'!D15:F15)</f>
        <v/>
      </c>
      <c r="E14" s="348"/>
      <c r="F14" s="414"/>
    </row>
    <row r="15" spans="1:8">
      <c r="A15" s="17" t="str">
        <f>IF('Material 3'!A16=0,"",'Material 3'!A16)</f>
        <v/>
      </c>
      <c r="B15" s="393" t="str">
        <f>IF('Material 3'!B16:C16=0,"",'Material 3'!B16:C16)</f>
        <v/>
      </c>
      <c r="C15" s="394"/>
      <c r="D15" s="413" t="str">
        <f>IF('Material 3'!D16:F16=0,"",'Material 3'!D16:F16)</f>
        <v/>
      </c>
      <c r="E15" s="348"/>
      <c r="F15" s="414"/>
    </row>
    <row r="16" spans="1:8">
      <c r="A16" s="17" t="str">
        <f>IF('Material 3'!A17=0,"",'Material 3'!A17)</f>
        <v/>
      </c>
      <c r="B16" s="393" t="str">
        <f>IF('Material 3'!B17:C17=0,"",'Material 3'!B17:C17)</f>
        <v/>
      </c>
      <c r="C16" s="394"/>
      <c r="D16" s="413" t="str">
        <f>IF('Material 3'!D17:F17=0,"",'Material 3'!D17:F17)</f>
        <v/>
      </c>
      <c r="E16" s="348"/>
      <c r="F16" s="414"/>
    </row>
    <row r="17" spans="1:6">
      <c r="A17" s="17" t="str">
        <f>IF('Material 3'!A18=0,"",'Material 3'!A18)</f>
        <v/>
      </c>
      <c r="B17" s="393" t="str">
        <f>IF('Material 3'!B18:C18=0,"",'Material 3'!B18:C18)</f>
        <v/>
      </c>
      <c r="C17" s="394"/>
      <c r="D17" s="413" t="str">
        <f>IF('Material 3'!D18:F18=0,"",'Material 3'!D18:F18)</f>
        <v/>
      </c>
      <c r="E17" s="348"/>
      <c r="F17" s="414"/>
    </row>
    <row r="18" spans="1:6">
      <c r="A18" s="17" t="str">
        <f>IF('Material 3'!A19=0,"",'Material 3'!A19)</f>
        <v/>
      </c>
      <c r="B18" s="393" t="str">
        <f>IF('Material 3'!B19:C19=0,"",'Material 3'!B19:C19)</f>
        <v/>
      </c>
      <c r="C18" s="394"/>
      <c r="D18" s="413" t="str">
        <f>IF('Material 3'!D19:F19=0,"",'Material 3'!D19:F19)</f>
        <v/>
      </c>
      <c r="E18" s="348"/>
      <c r="F18" s="414"/>
    </row>
    <row r="19" spans="1:6">
      <c r="A19" s="17" t="str">
        <f>IF('Material 3'!A20=0,"",'Material 3'!A20)</f>
        <v/>
      </c>
      <c r="B19" s="393" t="str">
        <f>IF('Material 3'!B20:C20=0,"",'Material 3'!B20:C20)</f>
        <v/>
      </c>
      <c r="C19" s="394"/>
      <c r="D19" s="413" t="str">
        <f>IF('Material 3'!D20:F20=0,"",'Material 3'!D20:F20)</f>
        <v/>
      </c>
      <c r="E19" s="348"/>
      <c r="F19" s="414"/>
    </row>
    <row r="20" spans="1:6">
      <c r="A20" s="17" t="str">
        <f>IF('Material 3'!A21=0,"",'Material 3'!A21)</f>
        <v/>
      </c>
      <c r="B20" s="393" t="str">
        <f>IF('Material 3'!B21:C21=0,"",'Material 3'!B21:C21)</f>
        <v/>
      </c>
      <c r="C20" s="394"/>
      <c r="D20" s="413" t="str">
        <f>IF('Material 3'!D21:F21=0,"",'Material 3'!D21:F21)</f>
        <v/>
      </c>
      <c r="E20" s="348"/>
      <c r="F20" s="414"/>
    </row>
    <row r="21" spans="1:6">
      <c r="A21" s="17" t="str">
        <f>IF('Material 3'!A22=0,"",'Material 3'!A22)</f>
        <v/>
      </c>
      <c r="B21" s="393" t="str">
        <f>IF('Material 3'!B22:C22=0,"",'Material 3'!B22:C22)</f>
        <v/>
      </c>
      <c r="C21" s="394"/>
      <c r="D21" s="413" t="str">
        <f>IF('Material 3'!D22:F22=0,"",'Material 3'!D22:F22)</f>
        <v/>
      </c>
      <c r="E21" s="348"/>
      <c r="F21" s="414"/>
    </row>
    <row r="22" spans="1:6">
      <c r="A22" s="17" t="str">
        <f>IF('Material 3'!A23=0,"",'Material 3'!A23)</f>
        <v/>
      </c>
      <c r="B22" s="393" t="str">
        <f>IF('Material 3'!B23:C23=0,"",'Material 3'!B23:C23)</f>
        <v/>
      </c>
      <c r="C22" s="394"/>
      <c r="D22" s="413" t="str">
        <f>IF('Material 3'!D23:F23=0,"",'Material 3'!D23:F23)</f>
        <v/>
      </c>
      <c r="E22" s="348"/>
      <c r="F22" s="414"/>
    </row>
    <row r="23" spans="1:6">
      <c r="A23" s="17" t="str">
        <f>IF('Material 3'!A24=0,"",'Material 3'!A24)</f>
        <v/>
      </c>
      <c r="B23" s="393" t="str">
        <f>IF('Material 3'!B24:C24=0,"",'Material 3'!B24:C24)</f>
        <v/>
      </c>
      <c r="C23" s="394"/>
      <c r="D23" s="413" t="str">
        <f>IF('Material 3'!D24:F24=0,"",'Material 3'!D24:F24)</f>
        <v/>
      </c>
      <c r="E23" s="348"/>
      <c r="F23" s="414"/>
    </row>
    <row r="24" spans="1:6">
      <c r="A24" s="17" t="str">
        <f>IF('Material 3'!A25=0,"",'Material 3'!A25)</f>
        <v/>
      </c>
      <c r="B24" s="393" t="str">
        <f>IF('Material 3'!B25:C25=0,"",'Material 3'!B25:C25)</f>
        <v/>
      </c>
      <c r="C24" s="394"/>
      <c r="D24" s="413" t="str">
        <f>IF('Material 3'!D25:F25=0,"",'Material 3'!D25:F25)</f>
        <v/>
      </c>
      <c r="E24" s="348"/>
      <c r="F24" s="414"/>
    </row>
    <row r="25" spans="1:6">
      <c r="A25" s="17" t="str">
        <f>IF('Material 3'!A26=0,"",'Material 3'!A26)</f>
        <v/>
      </c>
      <c r="B25" s="393" t="str">
        <f>IF('Material 3'!B26:C26=0,"",'Material 3'!B26:C26)</f>
        <v/>
      </c>
      <c r="C25" s="394"/>
      <c r="D25" s="413" t="str">
        <f>IF('Material 3'!D26:F26=0,"",'Material 3'!D26:F26)</f>
        <v/>
      </c>
      <c r="E25" s="348"/>
      <c r="F25" s="414"/>
    </row>
    <row r="26" spans="1:6">
      <c r="A26" s="17" t="str">
        <f>IF('Material 3'!A27=0,"",'Material 3'!A27)</f>
        <v/>
      </c>
      <c r="B26" s="393" t="str">
        <f>IF('Material 3'!B27:C27=0,"",'Material 3'!B27:C27)</f>
        <v/>
      </c>
      <c r="C26" s="394"/>
      <c r="D26" s="413" t="str">
        <f>IF('Material 3'!D27:F27=0,"",'Material 3'!D27:F27)</f>
        <v/>
      </c>
      <c r="E26" s="348"/>
      <c r="F26" s="414"/>
    </row>
    <row r="27" spans="1:6">
      <c r="A27" s="17" t="str">
        <f>IF('Material 3'!A28=0,"",'Material 3'!A28)</f>
        <v/>
      </c>
      <c r="B27" s="393" t="str">
        <f>IF('Material 3'!B28:C28=0,"",'Material 3'!B28:C28)</f>
        <v/>
      </c>
      <c r="C27" s="394"/>
      <c r="D27" s="413" t="str">
        <f>IF('Material 3'!D28:F28=0,"",'Material 3'!D28:F28)</f>
        <v/>
      </c>
      <c r="E27" s="348"/>
      <c r="F27" s="414"/>
    </row>
    <row r="28" spans="1:6">
      <c r="A28" s="17" t="str">
        <f>IF('Material 3'!A29=0,"",'Material 3'!A29)</f>
        <v/>
      </c>
      <c r="B28" s="393" t="str">
        <f>IF('Material 3'!B29:C29=0,"",'Material 3'!B29:C29)</f>
        <v/>
      </c>
      <c r="C28" s="394"/>
      <c r="D28" s="413" t="str">
        <f>IF('Material 3'!D29:F29=0,"",'Material 3'!D29:F29)</f>
        <v/>
      </c>
      <c r="E28" s="348"/>
      <c r="F28" s="414"/>
    </row>
    <row r="29" spans="1:6">
      <c r="A29" s="17" t="str">
        <f>IF('Material 3'!A30=0,"",'Material 3'!A30)</f>
        <v/>
      </c>
      <c r="B29" s="393" t="str">
        <f>IF('Material 3'!B30:C30=0,"",'Material 3'!B30:C30)</f>
        <v/>
      </c>
      <c r="C29" s="394"/>
      <c r="D29" s="413" t="str">
        <f>IF('Material 3'!D30:F30=0,"",'Material 3'!D30:F30)</f>
        <v/>
      </c>
      <c r="E29" s="348"/>
      <c r="F29" s="414"/>
    </row>
    <row r="30" spans="1:6">
      <c r="A30" s="17" t="str">
        <f>IF('Material 3'!A31=0,"",'Material 3'!A31)</f>
        <v/>
      </c>
      <c r="B30" s="393" t="str">
        <f>IF('Material 3'!B31:C31=0,"",'Material 3'!B31:C31)</f>
        <v/>
      </c>
      <c r="C30" s="394"/>
      <c r="D30" s="413" t="str">
        <f>IF('Material 3'!D31:F31=0,"",'Material 3'!D31:F31)</f>
        <v/>
      </c>
      <c r="E30" s="348"/>
      <c r="F30" s="414"/>
    </row>
    <row r="31" spans="1:6">
      <c r="A31" s="17" t="str">
        <f>IF('Material 3'!A32=0,"",'Material 3'!A32)</f>
        <v/>
      </c>
      <c r="B31" s="393" t="str">
        <f>IF('Material 3'!B32:C32=0,"",'Material 3'!B32:C32)</f>
        <v/>
      </c>
      <c r="C31" s="394"/>
      <c r="D31" s="413" t="str">
        <f>IF('Material 3'!D32:F32=0,"",'Material 3'!D32:F32)</f>
        <v/>
      </c>
      <c r="E31" s="348"/>
      <c r="F31" s="414"/>
    </row>
    <row r="32" spans="1:6">
      <c r="A32" s="17" t="str">
        <f>IF('Material 3'!A33=0,"",'Material 3'!A33)</f>
        <v/>
      </c>
      <c r="B32" s="393" t="str">
        <f>IF('Material 3'!B33:C33=0,"",'Material 3'!B33:C33)</f>
        <v/>
      </c>
      <c r="C32" s="394"/>
      <c r="D32" s="413" t="str">
        <f>IF('Material 3'!D33:F33=0,"",'Material 3'!D33:F33)</f>
        <v/>
      </c>
      <c r="E32" s="348"/>
      <c r="F32" s="414"/>
    </row>
    <row r="33" spans="1:6">
      <c r="A33" s="17" t="str">
        <f>IF('Material 3'!A34=0,"",'Material 3'!A34)</f>
        <v/>
      </c>
      <c r="B33" s="393" t="str">
        <f>IF('Material 3'!B34:C34=0,"",'Material 3'!B34:C34)</f>
        <v/>
      </c>
      <c r="C33" s="394"/>
      <c r="D33" s="413" t="str">
        <f>IF('Material 3'!D34:F34=0,"",'Material 3'!D34:F34)</f>
        <v/>
      </c>
      <c r="E33" s="348"/>
      <c r="F33" s="414"/>
    </row>
    <row r="34" spans="1:6">
      <c r="A34" s="17" t="str">
        <f>IF('Material 3'!A35=0,"",'Material 3'!A35)</f>
        <v/>
      </c>
      <c r="B34" s="393" t="str">
        <f>IF('Material 3'!B35:C35=0,"",'Material 3'!B35:C35)</f>
        <v/>
      </c>
      <c r="C34" s="394"/>
      <c r="D34" s="413" t="str">
        <f>IF('Material 3'!D35:F35=0,"",'Material 3'!D35:F35)</f>
        <v/>
      </c>
      <c r="E34" s="348"/>
      <c r="F34" s="414"/>
    </row>
    <row r="35" spans="1:6">
      <c r="A35" s="17" t="str">
        <f>IF('Material 3'!A36=0,"",'Material 3'!A36)</f>
        <v/>
      </c>
      <c r="B35" s="393" t="str">
        <f>IF('Material 3'!B36:C36=0,"",'Material 3'!B36:C36)</f>
        <v/>
      </c>
      <c r="C35" s="394"/>
      <c r="D35" s="413" t="str">
        <f>IF('Material 3'!D36:F36=0,"",'Material 3'!D36:F36)</f>
        <v/>
      </c>
      <c r="E35" s="348"/>
      <c r="F35" s="414"/>
    </row>
    <row r="36" spans="1:6">
      <c r="A36" s="17" t="str">
        <f>IF('Material 3'!A37=0,"",'Material 3'!A37)</f>
        <v/>
      </c>
      <c r="B36" s="393" t="str">
        <f>IF('Material 3'!B37:C37=0,"",'Material 3'!B37:C37)</f>
        <v/>
      </c>
      <c r="C36" s="394"/>
      <c r="D36" s="413" t="str">
        <f>IF('Material 3'!D37:F37=0,"",'Material 3'!D37:F37)</f>
        <v/>
      </c>
      <c r="E36" s="348"/>
      <c r="F36" s="414"/>
    </row>
    <row r="37" spans="1:6">
      <c r="A37" s="17" t="str">
        <f>IF('Material 3'!A38=0,"",'Material 3'!A38)</f>
        <v/>
      </c>
      <c r="B37" s="393" t="str">
        <f>IF('Material 3'!B38:C38=0,"",'Material 3'!B38:C38)</f>
        <v/>
      </c>
      <c r="C37" s="394"/>
      <c r="D37" s="413" t="str">
        <f>IF('Material 3'!D38:F38=0,"",'Material 3'!D38:F38)</f>
        <v/>
      </c>
      <c r="E37" s="348"/>
      <c r="F37" s="414"/>
    </row>
    <row r="38" spans="1:6">
      <c r="A38" s="17" t="str">
        <f>IF('Material 3'!A39=0,"",'Material 3'!A39)</f>
        <v/>
      </c>
      <c r="B38" s="393" t="str">
        <f>IF('Material 3'!B39:C39=0,"",'Material 3'!B39:C39)</f>
        <v/>
      </c>
      <c r="C38" s="394"/>
      <c r="D38" s="413" t="str">
        <f>IF('Material 3'!D39:F39=0,"",'Material 3'!D39:F39)</f>
        <v/>
      </c>
      <c r="E38" s="348"/>
      <c r="F38" s="414"/>
    </row>
    <row r="39" spans="1:6">
      <c r="A39" s="17" t="str">
        <f>IF('Material 3'!A40=0,"",'Material 3'!A40)</f>
        <v/>
      </c>
      <c r="B39" s="393" t="str">
        <f>IF('Material 3'!B40:C40=0,"",'Material 3'!B40:C40)</f>
        <v/>
      </c>
      <c r="C39" s="394"/>
      <c r="D39" s="413" t="str">
        <f>IF('Material 3'!D40:F40=0,"",'Material 3'!D40:F40)</f>
        <v/>
      </c>
      <c r="E39" s="348"/>
      <c r="F39" s="414"/>
    </row>
    <row r="40" spans="1:6">
      <c r="A40" s="17" t="str">
        <f>IF('Material 3'!A41=0,"",'Material 3'!A41)</f>
        <v/>
      </c>
      <c r="B40" s="393" t="str">
        <f>IF('Material 3'!B41:C41=0,"",'Material 3'!B41:C41)</f>
        <v/>
      </c>
      <c r="C40" s="394"/>
      <c r="D40" s="413" t="str">
        <f>IF('Material 3'!D41:F41=0,"",'Material 3'!D41:F41)</f>
        <v/>
      </c>
      <c r="E40" s="348"/>
      <c r="F40" s="414"/>
    </row>
    <row r="41" spans="1:6">
      <c r="A41" s="17" t="str">
        <f>IF('Material 3'!A42=0,"",'Material 3'!A42)</f>
        <v/>
      </c>
      <c r="B41" s="393" t="str">
        <f>IF('Material 3'!B42:C42=0,"",'Material 3'!B42:C42)</f>
        <v/>
      </c>
      <c r="C41" s="394"/>
      <c r="D41" s="413" t="str">
        <f>IF('Material 3'!D42:F42=0,"",'Material 3'!D42:F42)</f>
        <v/>
      </c>
      <c r="E41" s="348"/>
      <c r="F41" s="414"/>
    </row>
    <row r="42" spans="1:6">
      <c r="A42" s="17" t="str">
        <f>IF('Material 3'!A43=0,"",'Material 3'!A43)</f>
        <v/>
      </c>
      <c r="B42" s="393" t="str">
        <f>IF('Material 3'!B43:C43=0,"",'Material 3'!B43:C43)</f>
        <v/>
      </c>
      <c r="C42" s="394"/>
      <c r="D42" s="413" t="str">
        <f>IF('Material 3'!D43:F43=0,"",'Material 3'!D43:F43)</f>
        <v/>
      </c>
      <c r="E42" s="348"/>
      <c r="F42" s="414"/>
    </row>
    <row r="43" spans="1:6">
      <c r="A43" s="17" t="str">
        <f>IF('Material 3'!A44=0,"",'Material 3'!A44)</f>
        <v/>
      </c>
      <c r="B43" s="393" t="str">
        <f>IF('Material 3'!B44:C44=0,"",'Material 3'!B44:C44)</f>
        <v/>
      </c>
      <c r="C43" s="394"/>
      <c r="D43" s="413" t="str">
        <f>IF('Material 3'!D44:F44=0,"",'Material 3'!D44:F44)</f>
        <v/>
      </c>
      <c r="E43" s="348"/>
      <c r="F43" s="414"/>
    </row>
    <row r="44" spans="1:6">
      <c r="A44" s="17" t="str">
        <f>IF('Material 3'!A45=0,"",'Material 3'!A45)</f>
        <v/>
      </c>
      <c r="B44" s="393" t="str">
        <f>IF('Material 3'!B45:C45=0,"",'Material 3'!B45:C45)</f>
        <v/>
      </c>
      <c r="C44" s="394"/>
      <c r="D44" s="413" t="str">
        <f>IF('Material 3'!D45:F45=0,"",'Material 3'!D45:F45)</f>
        <v/>
      </c>
      <c r="E44" s="348"/>
      <c r="F44" s="414"/>
    </row>
    <row r="45" spans="1:6">
      <c r="A45" s="17" t="str">
        <f>IF('Material 3'!A46=0,"",'Material 3'!A46)</f>
        <v/>
      </c>
      <c r="B45" s="393" t="str">
        <f>IF('Material 3'!B46:C46=0,"",'Material 3'!B46:C46)</f>
        <v/>
      </c>
      <c r="C45" s="394"/>
      <c r="D45" s="413" t="str">
        <f>IF('Material 3'!D46:F46=0,"",'Material 3'!D46:F46)</f>
        <v/>
      </c>
      <c r="E45" s="348"/>
      <c r="F45" s="414"/>
    </row>
    <row r="46" spans="1:6">
      <c r="A46" s="17" t="str">
        <f>IF('Material 3'!A47=0,"",'Material 3'!A47)</f>
        <v/>
      </c>
      <c r="B46" s="393" t="str">
        <f>IF('Material 3'!B47:C47=0,"",'Material 3'!B47:C47)</f>
        <v/>
      </c>
      <c r="C46" s="394"/>
      <c r="D46" s="413" t="str">
        <f>IF('Material 3'!D47:F47=0,"",'Material 3'!D47:F47)</f>
        <v/>
      </c>
      <c r="E46" s="348"/>
      <c r="F46" s="414"/>
    </row>
    <row r="47" spans="1:6">
      <c r="A47" s="17" t="str">
        <f>IF('Material 3'!A48=0,"",'Material 3'!A48)</f>
        <v/>
      </c>
      <c r="B47" s="393" t="str">
        <f>IF('Material 3'!B48:C48=0,"",'Material 3'!B48:C48)</f>
        <v/>
      </c>
      <c r="C47" s="394"/>
      <c r="D47" s="413" t="str">
        <f>IF('Material 3'!D48:F48=0,"",'Material 3'!D48:F48)</f>
        <v/>
      </c>
      <c r="E47" s="348"/>
      <c r="F47" s="414"/>
    </row>
    <row r="48" spans="1:6">
      <c r="A48" s="17" t="str">
        <f>IF('Material 3'!A49=0,"",'Material 3'!A49)</f>
        <v/>
      </c>
      <c r="B48" s="393" t="str">
        <f>IF('Material 3'!B49:C49=0,"",'Material 3'!B49:C49)</f>
        <v/>
      </c>
      <c r="C48" s="394"/>
      <c r="D48" s="413" t="str">
        <f>IF('Material 3'!D49:F49=0,"",'Material 3'!D49:F49)</f>
        <v/>
      </c>
      <c r="E48" s="348"/>
      <c r="F48" s="414"/>
    </row>
    <row r="49" spans="1:6">
      <c r="A49" s="17" t="str">
        <f>IF('Material 3'!A50=0,"",'Material 3'!A50)</f>
        <v/>
      </c>
      <c r="B49" s="393" t="str">
        <f>IF('Material 3'!B50:C50=0,"",'Material 3'!B50:C50)</f>
        <v/>
      </c>
      <c r="C49" s="394"/>
      <c r="D49" s="413" t="str">
        <f>IF('Material 3'!D50:F50=0,"",'Material 3'!D50:F50)</f>
        <v/>
      </c>
      <c r="E49" s="348"/>
      <c r="F49" s="414"/>
    </row>
    <row r="50" spans="1:6">
      <c r="A50" s="17" t="str">
        <f>IF('Material 3'!A51=0,"",'Material 3'!A51)</f>
        <v/>
      </c>
      <c r="B50" s="393" t="str">
        <f>IF('Material 3'!B51:C51=0,"",'Material 3'!B51:C51)</f>
        <v/>
      </c>
      <c r="C50" s="394"/>
      <c r="D50" s="413" t="str">
        <f>IF('Material 3'!D51:F51=0,"",'Material 3'!D51:F51)</f>
        <v/>
      </c>
      <c r="E50" s="348"/>
      <c r="F50" s="414"/>
    </row>
    <row r="51" spans="1:6">
      <c r="A51" s="17" t="str">
        <f>IF('Material 3'!A52=0,"",'Material 3'!A52)</f>
        <v/>
      </c>
      <c r="B51" s="393" t="str">
        <f>IF('Material 3'!B52:C52=0,"",'Material 3'!B52:C52)</f>
        <v/>
      </c>
      <c r="C51" s="394"/>
      <c r="D51" s="413" t="str">
        <f>IF('Material 3'!D52:F52=0,"",'Material 3'!D52:F52)</f>
        <v/>
      </c>
      <c r="E51" s="348"/>
      <c r="F51" s="414"/>
    </row>
    <row r="52" spans="1:6">
      <c r="A52" s="17" t="str">
        <f>IF('Material 3'!A53=0,"",'Material 3'!A53)</f>
        <v/>
      </c>
      <c r="B52" s="393" t="str">
        <f>IF('Material 3'!B53:C53=0,"",'Material 3'!B53:C53)</f>
        <v/>
      </c>
      <c r="C52" s="394"/>
      <c r="D52" s="413" t="str">
        <f>IF('Material 3'!D53:F53=0,"",'Material 3'!D53:F53)</f>
        <v/>
      </c>
      <c r="E52" s="348"/>
      <c r="F52" s="414"/>
    </row>
  </sheetData>
  <sheetProtection sheet="1" objects="1" scenarios="1" selectLockedCells="1"/>
  <mergeCells count="96">
    <mergeCell ref="B7:C7"/>
    <mergeCell ref="D7:F7"/>
    <mergeCell ref="B8:C8"/>
    <mergeCell ref="B9:C9"/>
    <mergeCell ref="C3:D3"/>
    <mergeCell ref="C5:D5"/>
    <mergeCell ref="B6:C6"/>
    <mergeCell ref="D6:F6"/>
    <mergeCell ref="B14:C14"/>
    <mergeCell ref="B15:C15"/>
    <mergeCell ref="B16:C16"/>
    <mergeCell ref="B17:C17"/>
    <mergeCell ref="B10:C10"/>
    <mergeCell ref="B11:C11"/>
    <mergeCell ref="B12:C12"/>
    <mergeCell ref="B13:C13"/>
    <mergeCell ref="B22:C22"/>
    <mergeCell ref="B23:C23"/>
    <mergeCell ref="B24:C24"/>
    <mergeCell ref="B25:C25"/>
    <mergeCell ref="B18:C18"/>
    <mergeCell ref="B19:C19"/>
    <mergeCell ref="B20:C20"/>
    <mergeCell ref="B21:C21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D17:F17"/>
    <mergeCell ref="D18:F18"/>
    <mergeCell ref="D27:F27"/>
    <mergeCell ref="D28:F28"/>
    <mergeCell ref="D29:F29"/>
    <mergeCell ref="D30:F30"/>
    <mergeCell ref="D23:F23"/>
    <mergeCell ref="D24:F24"/>
    <mergeCell ref="D25:F25"/>
    <mergeCell ref="D26:F26"/>
    <mergeCell ref="D35:F35"/>
    <mergeCell ref="D36:F36"/>
    <mergeCell ref="D37:F37"/>
    <mergeCell ref="D38:F38"/>
    <mergeCell ref="D31:F31"/>
    <mergeCell ref="D32:F32"/>
    <mergeCell ref="D33:F33"/>
    <mergeCell ref="D34:F34"/>
    <mergeCell ref="D43:F43"/>
    <mergeCell ref="D44:F44"/>
    <mergeCell ref="D45:F45"/>
    <mergeCell ref="D46:F46"/>
    <mergeCell ref="D39:F39"/>
    <mergeCell ref="D40:F40"/>
    <mergeCell ref="D41:F41"/>
    <mergeCell ref="D42:F42"/>
    <mergeCell ref="D51:F51"/>
    <mergeCell ref="D52:F52"/>
    <mergeCell ref="D47:F47"/>
    <mergeCell ref="D48:F48"/>
    <mergeCell ref="D49:F49"/>
    <mergeCell ref="D50:F5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topLeftCell="A25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48" t="str">
        <f>IF('Labor 1'!C6:H6="","",'Labor 1'!C6:H6)</f>
        <v/>
      </c>
      <c r="D5" s="348"/>
      <c r="E5" s="1"/>
      <c r="F5" s="2"/>
    </row>
    <row r="6" spans="1:8">
      <c r="A6" s="16" t="s">
        <v>44</v>
      </c>
      <c r="B6" s="337" t="s">
        <v>45</v>
      </c>
      <c r="C6" s="392"/>
      <c r="D6" s="337" t="s">
        <v>3</v>
      </c>
      <c r="E6" s="338"/>
      <c r="F6" s="392"/>
    </row>
    <row r="7" spans="1:8" ht="13.5" thickBot="1">
      <c r="A7" s="196"/>
      <c r="B7" s="415"/>
      <c r="C7" s="416"/>
      <c r="D7" s="415"/>
      <c r="E7" s="417"/>
      <c r="F7" s="416"/>
    </row>
    <row r="8" spans="1:8">
      <c r="A8" s="5" t="str">
        <f>IF('Material 4'!A9=0,"",'Material 4'!A9)</f>
        <v/>
      </c>
      <c r="B8" s="418" t="str">
        <f>IF('Material 4'!B9:C9=0,"",'Material 4'!B9:C9)</f>
        <v/>
      </c>
      <c r="C8" s="419"/>
      <c r="D8" s="420" t="str">
        <f>IF('Material 4'!D9:F9=0,"",'Material 4'!D9:F9)</f>
        <v/>
      </c>
      <c r="E8" s="421"/>
      <c r="F8" s="422"/>
    </row>
    <row r="9" spans="1:8">
      <c r="A9" s="5" t="str">
        <f>IF('Material 4'!A10=0,"",'Material 4'!A10)</f>
        <v/>
      </c>
      <c r="B9" s="343" t="str">
        <f>IF('Material 4'!B10:C10=0,"",'Material 4'!B10:C10)</f>
        <v/>
      </c>
      <c r="C9" s="344"/>
      <c r="D9" s="412" t="str">
        <f>IF('Material 4'!D10:F10=0,"",'Material 4'!D10:F10)</f>
        <v/>
      </c>
      <c r="E9" s="382"/>
      <c r="F9" s="411"/>
    </row>
    <row r="10" spans="1:8">
      <c r="A10" s="5" t="str">
        <f>IF('Material 4'!A11=0,"",'Material 4'!A11)</f>
        <v/>
      </c>
      <c r="B10" s="343" t="str">
        <f>IF('Material 4'!B11:C11=0,"",'Material 4'!B11:C11)</f>
        <v/>
      </c>
      <c r="C10" s="344"/>
      <c r="D10" s="412" t="str">
        <f>IF('Material 4'!D11:F11=0,"",'Material 4'!D11:F11)</f>
        <v/>
      </c>
      <c r="E10" s="382"/>
      <c r="F10" s="411"/>
    </row>
    <row r="11" spans="1:8">
      <c r="A11" s="5" t="str">
        <f>IF('Material 4'!A12=0,"",'Material 4'!A12)</f>
        <v/>
      </c>
      <c r="B11" s="343" t="str">
        <f>IF('Material 4'!B12:C12=0,"",'Material 4'!B12:C12)</f>
        <v/>
      </c>
      <c r="C11" s="344"/>
      <c r="D11" s="412" t="str">
        <f>IF('Material 4'!D12:F12=0,"",'Material 4'!D12:F12)</f>
        <v/>
      </c>
      <c r="E11" s="382"/>
      <c r="F11" s="411"/>
    </row>
    <row r="12" spans="1:8">
      <c r="A12" s="5" t="str">
        <f>IF('Material 4'!A13=0,"",'Material 4'!A13)</f>
        <v/>
      </c>
      <c r="B12" s="343" t="str">
        <f>IF('Material 4'!B13:C13=0,"",'Material 4'!B13:C13)</f>
        <v/>
      </c>
      <c r="C12" s="344"/>
      <c r="D12" s="412" t="str">
        <f>IF('Material 4'!D13:F13=0,"",'Material 4'!D13:F13)</f>
        <v/>
      </c>
      <c r="E12" s="382"/>
      <c r="F12" s="411"/>
    </row>
    <row r="13" spans="1:8">
      <c r="A13" s="5" t="str">
        <f>IF('Material 4'!A14=0,"",'Material 4'!A14)</f>
        <v/>
      </c>
      <c r="B13" s="343" t="str">
        <f>IF('Material 4'!B14:C14=0,"",'Material 4'!B14:C14)</f>
        <v/>
      </c>
      <c r="C13" s="344"/>
      <c r="D13" s="412" t="str">
        <f>IF('Material 4'!D14:F14=0,"",'Material 4'!D14:F14)</f>
        <v/>
      </c>
      <c r="E13" s="382"/>
      <c r="F13" s="411"/>
    </row>
    <row r="14" spans="1:8">
      <c r="A14" s="5" t="str">
        <f>IF('Material 4'!A15=0,"",'Material 4'!A15)</f>
        <v/>
      </c>
      <c r="B14" s="343" t="str">
        <f>IF('Material 4'!B15:C15=0,"",'Material 4'!B15:C15)</f>
        <v/>
      </c>
      <c r="C14" s="344"/>
      <c r="D14" s="412" t="str">
        <f>IF('Material 4'!D15:F15=0,"",'Material 4'!D15:F15)</f>
        <v/>
      </c>
      <c r="E14" s="382"/>
      <c r="F14" s="411"/>
    </row>
    <row r="15" spans="1:8">
      <c r="A15" s="5" t="str">
        <f>IF('Material 4'!A16=0,"",'Material 4'!A16)</f>
        <v/>
      </c>
      <c r="B15" s="343" t="str">
        <f>IF('Material 4'!B16:C16=0,"",'Material 4'!B16:C16)</f>
        <v/>
      </c>
      <c r="C15" s="344"/>
      <c r="D15" s="412" t="str">
        <f>IF('Material 4'!D16:F16=0,"",'Material 4'!D16:F16)</f>
        <v/>
      </c>
      <c r="E15" s="382"/>
      <c r="F15" s="411"/>
    </row>
    <row r="16" spans="1:8">
      <c r="A16" s="5" t="str">
        <f>IF('Material 4'!A17=0,"",'Material 4'!A17)</f>
        <v/>
      </c>
      <c r="B16" s="343" t="str">
        <f>IF('Material 4'!B17:C17=0,"",'Material 4'!B17:C17)</f>
        <v/>
      </c>
      <c r="C16" s="344"/>
      <c r="D16" s="412" t="str">
        <f>IF('Material 4'!D17:F17=0,"",'Material 4'!D17:F17)</f>
        <v/>
      </c>
      <c r="E16" s="382"/>
      <c r="F16" s="411"/>
    </row>
    <row r="17" spans="1:6">
      <c r="A17" s="5" t="str">
        <f>IF('Material 4'!A18=0,"",'Material 4'!A18)</f>
        <v/>
      </c>
      <c r="B17" s="343" t="str">
        <f>IF('Material 4'!B18:C18=0,"",'Material 4'!B18:C18)</f>
        <v/>
      </c>
      <c r="C17" s="344"/>
      <c r="D17" s="412" t="str">
        <f>IF('Material 4'!D18:F18=0,"",'Material 4'!D18:F18)</f>
        <v/>
      </c>
      <c r="E17" s="382"/>
      <c r="F17" s="411"/>
    </row>
    <row r="18" spans="1:6">
      <c r="A18" s="5" t="str">
        <f>IF('Material 4'!A19=0,"",'Material 4'!A19)</f>
        <v/>
      </c>
      <c r="B18" s="343" t="str">
        <f>IF('Material 4'!B19:C19=0,"",'Material 4'!B19:C19)</f>
        <v/>
      </c>
      <c r="C18" s="344"/>
      <c r="D18" s="412" t="str">
        <f>IF('Material 4'!D19:F19=0,"",'Material 4'!D19:F19)</f>
        <v/>
      </c>
      <c r="E18" s="382"/>
      <c r="F18" s="411"/>
    </row>
    <row r="19" spans="1:6">
      <c r="A19" s="5" t="str">
        <f>IF('Material 4'!A20=0,"",'Material 4'!A20)</f>
        <v/>
      </c>
      <c r="B19" s="343" t="str">
        <f>IF('Material 4'!B20:C20=0,"",'Material 4'!B20:C20)</f>
        <v/>
      </c>
      <c r="C19" s="344"/>
      <c r="D19" s="412" t="str">
        <f>IF('Material 4'!D20:F20=0,"",'Material 4'!D20:F20)</f>
        <v/>
      </c>
      <c r="E19" s="382"/>
      <c r="F19" s="411"/>
    </row>
    <row r="20" spans="1:6">
      <c r="A20" s="5" t="str">
        <f>IF('Material 4'!A21=0,"",'Material 4'!A21)</f>
        <v/>
      </c>
      <c r="B20" s="343" t="str">
        <f>IF('Material 4'!B21:C21=0,"",'Material 4'!B21:C21)</f>
        <v/>
      </c>
      <c r="C20" s="344"/>
      <c r="D20" s="412" t="str">
        <f>IF('Material 4'!D21:F21=0,"",'Material 4'!D21:F21)</f>
        <v/>
      </c>
      <c r="E20" s="382"/>
      <c r="F20" s="411"/>
    </row>
    <row r="21" spans="1:6">
      <c r="A21" s="5" t="str">
        <f>IF('Material 4'!A22=0,"",'Material 4'!A22)</f>
        <v/>
      </c>
      <c r="B21" s="343" t="str">
        <f>IF('Material 4'!B22:C22=0,"",'Material 4'!B22:C22)</f>
        <v/>
      </c>
      <c r="C21" s="344"/>
      <c r="D21" s="412" t="str">
        <f>IF('Material 4'!D22:F22=0,"",'Material 4'!D22:F22)</f>
        <v/>
      </c>
      <c r="E21" s="382"/>
      <c r="F21" s="411"/>
    </row>
    <row r="22" spans="1:6">
      <c r="A22" s="5" t="str">
        <f>IF('Material 4'!A23=0,"",'Material 4'!A23)</f>
        <v/>
      </c>
      <c r="B22" s="343" t="str">
        <f>IF('Material 4'!B23:C23=0,"",'Material 4'!B23:C23)</f>
        <v/>
      </c>
      <c r="C22" s="344"/>
      <c r="D22" s="412" t="str">
        <f>IF('Material 4'!D23:F23=0,"",'Material 4'!D23:F23)</f>
        <v/>
      </c>
      <c r="E22" s="382"/>
      <c r="F22" s="411"/>
    </row>
    <row r="23" spans="1:6">
      <c r="A23" s="5" t="str">
        <f>IF('Material 4'!A24=0,"",'Material 4'!A24)</f>
        <v/>
      </c>
      <c r="B23" s="343" t="str">
        <f>IF('Material 4'!B24:C24=0,"",'Material 4'!B24:C24)</f>
        <v/>
      </c>
      <c r="C23" s="344"/>
      <c r="D23" s="412" t="str">
        <f>IF('Material 4'!D24:F24=0,"",'Material 4'!D24:F24)</f>
        <v/>
      </c>
      <c r="E23" s="382"/>
      <c r="F23" s="411"/>
    </row>
    <row r="24" spans="1:6">
      <c r="A24" s="5" t="str">
        <f>IF('Material 4'!A25=0,"",'Material 4'!A25)</f>
        <v/>
      </c>
      <c r="B24" s="343" t="str">
        <f>IF('Material 4'!B25:C25=0,"",'Material 4'!B25:C25)</f>
        <v/>
      </c>
      <c r="C24" s="344"/>
      <c r="D24" s="412" t="str">
        <f>IF('Material 4'!D25:F25=0,"",'Material 4'!D25:F25)</f>
        <v/>
      </c>
      <c r="E24" s="382"/>
      <c r="F24" s="411"/>
    </row>
    <row r="25" spans="1:6">
      <c r="A25" s="5" t="str">
        <f>IF('Material 4'!A26=0,"",'Material 4'!A26)</f>
        <v/>
      </c>
      <c r="B25" s="343" t="str">
        <f>IF('Material 4'!B26:C26=0,"",'Material 4'!B26:C26)</f>
        <v/>
      </c>
      <c r="C25" s="344"/>
      <c r="D25" s="412" t="str">
        <f>IF('Material 4'!D26:F26=0,"",'Material 4'!D26:F26)</f>
        <v/>
      </c>
      <c r="E25" s="382"/>
      <c r="F25" s="411"/>
    </row>
    <row r="26" spans="1:6">
      <c r="A26" s="5" t="str">
        <f>IF('Material 4'!A27=0,"",'Material 4'!A27)</f>
        <v/>
      </c>
      <c r="B26" s="343" t="str">
        <f>IF('Material 4'!B27:C27=0,"",'Material 4'!B27:C27)</f>
        <v/>
      </c>
      <c r="C26" s="344"/>
      <c r="D26" s="412" t="str">
        <f>IF('Material 4'!D27:F27=0,"",'Material 4'!D27:F27)</f>
        <v/>
      </c>
      <c r="E26" s="382"/>
      <c r="F26" s="411"/>
    </row>
    <row r="27" spans="1:6">
      <c r="A27" s="5" t="str">
        <f>IF('Material 4'!A28=0,"",'Material 4'!A28)</f>
        <v/>
      </c>
      <c r="B27" s="343" t="str">
        <f>IF('Material 4'!B28:C28=0,"",'Material 4'!B28:C28)</f>
        <v/>
      </c>
      <c r="C27" s="344"/>
      <c r="D27" s="412" t="str">
        <f>IF('Material 4'!D28:F28=0,"",'Material 4'!D28:F28)</f>
        <v/>
      </c>
      <c r="E27" s="382"/>
      <c r="F27" s="411"/>
    </row>
    <row r="28" spans="1:6">
      <c r="A28" s="5" t="str">
        <f>IF('Material 4'!A29=0,"",'Material 4'!A29)</f>
        <v/>
      </c>
      <c r="B28" s="343" t="str">
        <f>IF('Material 4'!B29:C29=0,"",'Material 4'!B29:C29)</f>
        <v/>
      </c>
      <c r="C28" s="344"/>
      <c r="D28" s="412" t="str">
        <f>IF('Material 4'!D29:F29=0,"",'Material 4'!D29:F29)</f>
        <v/>
      </c>
      <c r="E28" s="382"/>
      <c r="F28" s="411"/>
    </row>
    <row r="29" spans="1:6">
      <c r="A29" s="5" t="str">
        <f>IF('Material 4'!A30=0,"",'Material 4'!A30)</f>
        <v/>
      </c>
      <c r="B29" s="343" t="str">
        <f>IF('Material 4'!B30:C30=0,"",'Material 4'!B30:C30)</f>
        <v/>
      </c>
      <c r="C29" s="344"/>
      <c r="D29" s="412" t="str">
        <f>IF('Material 4'!D30:F30=0,"",'Material 4'!D30:F30)</f>
        <v/>
      </c>
      <c r="E29" s="382"/>
      <c r="F29" s="411"/>
    </row>
    <row r="30" spans="1:6">
      <c r="A30" s="5" t="str">
        <f>IF('Material 4'!A31=0,"",'Material 4'!A31)</f>
        <v/>
      </c>
      <c r="B30" s="343" t="str">
        <f>IF('Material 4'!B31:C31=0,"",'Material 4'!B31:C31)</f>
        <v/>
      </c>
      <c r="C30" s="344"/>
      <c r="D30" s="412" t="str">
        <f>IF('Material 4'!D31:F31=0,"",'Material 4'!D31:F31)</f>
        <v/>
      </c>
      <c r="E30" s="382"/>
      <c r="F30" s="411"/>
    </row>
    <row r="31" spans="1:6">
      <c r="A31" s="5" t="str">
        <f>IF('Material 4'!A32=0,"",'Material 4'!A32)</f>
        <v/>
      </c>
      <c r="B31" s="343" t="str">
        <f>IF('Material 4'!B32:C32=0,"",'Material 4'!B32:C32)</f>
        <v/>
      </c>
      <c r="C31" s="344"/>
      <c r="D31" s="412" t="str">
        <f>IF('Material 4'!D32:F32=0,"",'Material 4'!D32:F32)</f>
        <v/>
      </c>
      <c r="E31" s="382"/>
      <c r="F31" s="411"/>
    </row>
    <row r="32" spans="1:6">
      <c r="A32" s="5" t="str">
        <f>IF('Material 4'!A33=0,"",'Material 4'!A33)</f>
        <v/>
      </c>
      <c r="B32" s="343" t="str">
        <f>IF('Material 4'!B33:C33=0,"",'Material 4'!B33:C33)</f>
        <v/>
      </c>
      <c r="C32" s="344"/>
      <c r="D32" s="412" t="str">
        <f>IF('Material 4'!D33:F33=0,"",'Material 4'!D33:F33)</f>
        <v/>
      </c>
      <c r="E32" s="382"/>
      <c r="F32" s="411"/>
    </row>
    <row r="33" spans="1:6">
      <c r="A33" s="5" t="str">
        <f>IF('Material 4'!A34=0,"",'Material 4'!A34)</f>
        <v/>
      </c>
      <c r="B33" s="343" t="str">
        <f>IF('Material 4'!B34:C34=0,"",'Material 4'!B34:C34)</f>
        <v/>
      </c>
      <c r="C33" s="344"/>
      <c r="D33" s="412" t="str">
        <f>IF('Material 4'!D34:F34=0,"",'Material 4'!D34:F34)</f>
        <v/>
      </c>
      <c r="E33" s="382"/>
      <c r="F33" s="411"/>
    </row>
    <row r="34" spans="1:6">
      <c r="A34" s="5" t="str">
        <f>IF('Material 4'!A35=0,"",'Material 4'!A35)</f>
        <v/>
      </c>
      <c r="B34" s="343" t="str">
        <f>IF('Material 4'!B35:C35=0,"",'Material 4'!B35:C35)</f>
        <v/>
      </c>
      <c r="C34" s="344"/>
      <c r="D34" s="412" t="str">
        <f>IF('Material 4'!D35:F35=0,"",'Material 4'!D35:F35)</f>
        <v/>
      </c>
      <c r="E34" s="382"/>
      <c r="F34" s="411"/>
    </row>
    <row r="35" spans="1:6">
      <c r="A35" s="5" t="str">
        <f>IF('Material 4'!A36=0,"",'Material 4'!A36)</f>
        <v/>
      </c>
      <c r="B35" s="343" t="str">
        <f>IF('Material 4'!B36:C36=0,"",'Material 4'!B36:C36)</f>
        <v/>
      </c>
      <c r="C35" s="344"/>
      <c r="D35" s="412" t="str">
        <f>IF('Material 4'!D36:F36=0,"",'Material 4'!D36:F36)</f>
        <v/>
      </c>
      <c r="E35" s="382"/>
      <c r="F35" s="411"/>
    </row>
    <row r="36" spans="1:6">
      <c r="A36" s="5" t="str">
        <f>IF('Material 4'!A37=0,"",'Material 4'!A37)</f>
        <v/>
      </c>
      <c r="B36" s="343" t="str">
        <f>IF('Material 4'!B37:C37=0,"",'Material 4'!B37:C37)</f>
        <v/>
      </c>
      <c r="C36" s="344"/>
      <c r="D36" s="412" t="str">
        <f>IF('Material 4'!D37:F37=0,"",'Material 4'!D37:F37)</f>
        <v/>
      </c>
      <c r="E36" s="382"/>
      <c r="F36" s="411"/>
    </row>
    <row r="37" spans="1:6">
      <c r="A37" s="5" t="str">
        <f>IF('Material 4'!A38=0,"",'Material 4'!A38)</f>
        <v/>
      </c>
      <c r="B37" s="343" t="str">
        <f>IF('Material 4'!B38:C38=0,"",'Material 4'!B38:C38)</f>
        <v/>
      </c>
      <c r="C37" s="344"/>
      <c r="D37" s="412" t="str">
        <f>IF('Material 4'!D38:F38=0,"",'Material 4'!D38:F38)</f>
        <v/>
      </c>
      <c r="E37" s="382"/>
      <c r="F37" s="411"/>
    </row>
    <row r="38" spans="1:6">
      <c r="A38" s="5" t="str">
        <f>IF('Material 4'!A39=0,"",'Material 4'!A39)</f>
        <v/>
      </c>
      <c r="B38" s="343" t="str">
        <f>IF('Material 4'!B39:C39=0,"",'Material 4'!B39:C39)</f>
        <v/>
      </c>
      <c r="C38" s="344"/>
      <c r="D38" s="412" t="str">
        <f>IF('Material 4'!D39:F39=0,"",'Material 4'!D39:F39)</f>
        <v/>
      </c>
      <c r="E38" s="382"/>
      <c r="F38" s="411"/>
    </row>
    <row r="39" spans="1:6">
      <c r="A39" s="5" t="str">
        <f>IF('Material 4'!A40=0,"",'Material 4'!A40)</f>
        <v/>
      </c>
      <c r="B39" s="343" t="str">
        <f>IF('Material 4'!B40:C40=0,"",'Material 4'!B40:C40)</f>
        <v/>
      </c>
      <c r="C39" s="344"/>
      <c r="D39" s="412" t="str">
        <f>IF('Material 4'!D40:F40=0,"",'Material 4'!D40:F40)</f>
        <v/>
      </c>
      <c r="E39" s="382"/>
      <c r="F39" s="411"/>
    </row>
    <row r="40" spans="1:6">
      <c r="A40" s="5" t="str">
        <f>IF('Material 4'!A41=0,"",'Material 4'!A41)</f>
        <v/>
      </c>
      <c r="B40" s="343" t="str">
        <f>IF('Material 4'!B41:C41=0,"",'Material 4'!B41:C41)</f>
        <v/>
      </c>
      <c r="C40" s="344"/>
      <c r="D40" s="412" t="str">
        <f>IF('Material 4'!D41:F41=0,"",'Material 4'!D41:F41)</f>
        <v/>
      </c>
      <c r="E40" s="382"/>
      <c r="F40" s="411"/>
    </row>
    <row r="41" spans="1:6">
      <c r="A41" s="5" t="str">
        <f>IF('Material 4'!A42=0,"",'Material 4'!A42)</f>
        <v/>
      </c>
      <c r="B41" s="343" t="str">
        <f>IF('Material 4'!B42:C42=0,"",'Material 4'!B42:C42)</f>
        <v/>
      </c>
      <c r="C41" s="344"/>
      <c r="D41" s="412" t="str">
        <f>IF('Material 4'!D42:F42=0,"",'Material 4'!D42:F42)</f>
        <v/>
      </c>
      <c r="E41" s="382"/>
      <c r="F41" s="411"/>
    </row>
    <row r="42" spans="1:6">
      <c r="A42" s="5" t="str">
        <f>IF('Material 4'!A43=0,"",'Material 4'!A43)</f>
        <v/>
      </c>
      <c r="B42" s="343" t="str">
        <f>IF('Material 4'!B43:C43=0,"",'Material 4'!B43:C43)</f>
        <v/>
      </c>
      <c r="C42" s="344"/>
      <c r="D42" s="412" t="str">
        <f>IF('Material 4'!D43:F43=0,"",'Material 4'!D43:F43)</f>
        <v/>
      </c>
      <c r="E42" s="382"/>
      <c r="F42" s="411"/>
    </row>
    <row r="43" spans="1:6">
      <c r="A43" s="5" t="str">
        <f>IF('Material 4'!A44=0,"",'Material 4'!A44)</f>
        <v/>
      </c>
      <c r="B43" s="343" t="str">
        <f>IF('Material 4'!B44:C44=0,"",'Material 4'!B44:C44)</f>
        <v/>
      </c>
      <c r="C43" s="344"/>
      <c r="D43" s="412" t="str">
        <f>IF('Material 4'!D44:F44=0,"",'Material 4'!D44:F44)</f>
        <v/>
      </c>
      <c r="E43" s="382"/>
      <c r="F43" s="411"/>
    </row>
    <row r="44" spans="1:6">
      <c r="A44" s="5" t="str">
        <f>IF('Material 4'!A45=0,"",'Material 4'!A45)</f>
        <v/>
      </c>
      <c r="B44" s="343" t="str">
        <f>IF('Material 4'!B45:C45=0,"",'Material 4'!B45:C45)</f>
        <v/>
      </c>
      <c r="C44" s="344"/>
      <c r="D44" s="412" t="str">
        <f>IF('Material 4'!D45:F45=0,"",'Material 4'!D45:F45)</f>
        <v/>
      </c>
      <c r="E44" s="382"/>
      <c r="F44" s="411"/>
    </row>
    <row r="45" spans="1:6">
      <c r="A45" s="5" t="str">
        <f>IF('Material 4'!A46=0,"",'Material 4'!A46)</f>
        <v/>
      </c>
      <c r="B45" s="343" t="str">
        <f>IF('Material 4'!B46:C46=0,"",'Material 4'!B46:C46)</f>
        <v/>
      </c>
      <c r="C45" s="344"/>
      <c r="D45" s="412" t="str">
        <f>IF('Material 4'!D46:F46=0,"",'Material 4'!D46:F46)</f>
        <v/>
      </c>
      <c r="E45" s="382"/>
      <c r="F45" s="411"/>
    </row>
    <row r="46" spans="1:6">
      <c r="A46" s="5" t="str">
        <f>IF('Material 4'!A47=0,"",'Material 4'!A47)</f>
        <v/>
      </c>
      <c r="B46" s="343" t="str">
        <f>IF('Material 4'!B47:C47=0,"",'Material 4'!B47:C47)</f>
        <v/>
      </c>
      <c r="C46" s="344"/>
      <c r="D46" s="412" t="str">
        <f>IF('Material 4'!D47:F47=0,"",'Material 4'!D47:F47)</f>
        <v/>
      </c>
      <c r="E46" s="382"/>
      <c r="F46" s="411"/>
    </row>
    <row r="47" spans="1:6">
      <c r="A47" s="5" t="str">
        <f>IF('Material 4'!A48=0,"",'Material 4'!A48)</f>
        <v/>
      </c>
      <c r="B47" s="343" t="str">
        <f>IF('Material 4'!B48:C48=0,"",'Material 4'!B48:C48)</f>
        <v/>
      </c>
      <c r="C47" s="344"/>
      <c r="D47" s="412" t="str">
        <f>IF('Material 4'!D48:F48=0,"",'Material 4'!D48:F48)</f>
        <v/>
      </c>
      <c r="E47" s="382"/>
      <c r="F47" s="411"/>
    </row>
    <row r="48" spans="1:6">
      <c r="A48" s="5" t="str">
        <f>IF('Material 4'!A49=0,"",'Material 4'!A49)</f>
        <v/>
      </c>
      <c r="B48" s="343" t="str">
        <f>IF('Material 4'!B49:C49=0,"",'Material 4'!B49:C49)</f>
        <v/>
      </c>
      <c r="C48" s="344"/>
      <c r="D48" s="412" t="str">
        <f>IF('Material 4'!D49:F49=0,"",'Material 4'!D49:F49)</f>
        <v/>
      </c>
      <c r="E48" s="382"/>
      <c r="F48" s="411"/>
    </row>
    <row r="49" spans="1:6">
      <c r="A49" s="5" t="str">
        <f>IF('Material 4'!A50=0,"",'Material 4'!A50)</f>
        <v/>
      </c>
      <c r="B49" s="343" t="str">
        <f>IF('Material 4'!B50:C50=0,"",'Material 4'!B50:C50)</f>
        <v/>
      </c>
      <c r="C49" s="344"/>
      <c r="D49" s="412" t="str">
        <f>IF('Material 4'!D50:F50=0,"",'Material 4'!D50:F50)</f>
        <v/>
      </c>
      <c r="E49" s="382"/>
      <c r="F49" s="411"/>
    </row>
    <row r="50" spans="1:6">
      <c r="A50" s="5" t="str">
        <f>IF('Material 4'!A51=0,"",'Material 4'!A51)</f>
        <v/>
      </c>
      <c r="B50" s="343" t="str">
        <f>IF('Material 4'!B51:C51=0,"",'Material 4'!B51:C51)</f>
        <v/>
      </c>
      <c r="C50" s="344"/>
      <c r="D50" s="412" t="str">
        <f>IF('Material 4'!D51:F51=0,"",'Material 4'!D51:F51)</f>
        <v/>
      </c>
      <c r="E50" s="382"/>
      <c r="F50" s="411"/>
    </row>
    <row r="51" spans="1:6">
      <c r="A51" s="5" t="str">
        <f>IF('Material 4'!A52=0,"",'Material 4'!A52)</f>
        <v/>
      </c>
      <c r="B51" s="343" t="str">
        <f>IF('Material 4'!B52:C52=0,"",'Material 4'!B52:C52)</f>
        <v/>
      </c>
      <c r="C51" s="344"/>
      <c r="D51" s="412" t="str">
        <f>IF('Material 4'!D52:F52=0,"",'Material 4'!D52:F52)</f>
        <v/>
      </c>
      <c r="E51" s="382"/>
      <c r="F51" s="411"/>
    </row>
    <row r="52" spans="1:6">
      <c r="A52" s="5" t="str">
        <f>IF('Material 4'!A53=0,"",'Material 4'!A53)</f>
        <v/>
      </c>
      <c r="B52" s="343" t="str">
        <f>IF('Material 4'!B53:C53=0,"",'Material 4'!B53:C53)</f>
        <v/>
      </c>
      <c r="C52" s="344"/>
      <c r="D52" s="412" t="str">
        <f>IF('Material 4'!D53:F53=0,"",'Material 4'!D53:F53)</f>
        <v/>
      </c>
      <c r="E52" s="382"/>
      <c r="F52" s="411"/>
    </row>
  </sheetData>
  <sheetProtection sheet="1" objects="1" scenarios="1" selectLockedCells="1"/>
  <mergeCells count="96">
    <mergeCell ref="C3:D3"/>
    <mergeCell ref="C5:D5"/>
    <mergeCell ref="B6:C6"/>
    <mergeCell ref="D6:F6"/>
    <mergeCell ref="B10:C10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B18:C18"/>
    <mergeCell ref="B19:C19"/>
    <mergeCell ref="B20:C20"/>
    <mergeCell ref="B21:C21"/>
    <mergeCell ref="B14:C14"/>
    <mergeCell ref="B15:C15"/>
    <mergeCell ref="B16:C16"/>
    <mergeCell ref="B17:C17"/>
    <mergeCell ref="B26:C26"/>
    <mergeCell ref="B27:C27"/>
    <mergeCell ref="B28:C28"/>
    <mergeCell ref="B29:C29"/>
    <mergeCell ref="B22:C22"/>
    <mergeCell ref="B23:C23"/>
    <mergeCell ref="B24:C24"/>
    <mergeCell ref="B25:C25"/>
    <mergeCell ref="B34:C34"/>
    <mergeCell ref="B35:C35"/>
    <mergeCell ref="B36:C36"/>
    <mergeCell ref="B37:C37"/>
    <mergeCell ref="B30:C30"/>
    <mergeCell ref="B31:C31"/>
    <mergeCell ref="B32:C32"/>
    <mergeCell ref="B33:C33"/>
    <mergeCell ref="B44:C44"/>
    <mergeCell ref="B45:C45"/>
    <mergeCell ref="B38:C38"/>
    <mergeCell ref="B39:C39"/>
    <mergeCell ref="B40:C40"/>
    <mergeCell ref="B41:C41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D38:F38"/>
    <mergeCell ref="D39:F39"/>
    <mergeCell ref="D40:F40"/>
    <mergeCell ref="D49:F49"/>
    <mergeCell ref="D50:F50"/>
    <mergeCell ref="D51:F51"/>
    <mergeCell ref="D52:F52"/>
    <mergeCell ref="D45:F45"/>
    <mergeCell ref="D46:F46"/>
    <mergeCell ref="D47:F47"/>
    <mergeCell ref="D48:F48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8" sqref="H48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48" t="str">
        <f>IF('Labor 1'!C6:H6="","",'Labor 1'!C6:H6)</f>
        <v/>
      </c>
      <c r="D5" s="348"/>
      <c r="E5" s="1"/>
      <c r="F5" s="2"/>
    </row>
    <row r="6" spans="1:8">
      <c r="A6" s="16" t="s">
        <v>44</v>
      </c>
      <c r="B6" s="337" t="s">
        <v>45</v>
      </c>
      <c r="C6" s="392"/>
      <c r="D6" s="337" t="s">
        <v>3</v>
      </c>
      <c r="E6" s="338"/>
      <c r="F6" s="392"/>
    </row>
    <row r="7" spans="1:8" ht="13.5" thickBot="1">
      <c r="A7" s="196"/>
      <c r="B7" s="415"/>
      <c r="C7" s="416"/>
      <c r="D7" s="415"/>
      <c r="E7" s="417"/>
      <c r="F7" s="416"/>
    </row>
    <row r="8" spans="1:8">
      <c r="A8" s="5" t="str">
        <f>IF('Material 5'!A9=0,"",'Material 5'!A9)</f>
        <v/>
      </c>
      <c r="B8" s="418" t="str">
        <f>IF('Material 5'!B9:C9=0,"",'Material 5'!B9:C9)</f>
        <v/>
      </c>
      <c r="C8" s="419"/>
      <c r="D8" s="420" t="str">
        <f>IF('Material 5'!D9:F9=0,"",'Material 5'!D9:F9)</f>
        <v/>
      </c>
      <c r="E8" s="421"/>
      <c r="F8" s="422"/>
    </row>
    <row r="9" spans="1:8">
      <c r="A9" s="5" t="str">
        <f>IF('Material 5'!A10=0,"",'Material 5'!A10)</f>
        <v/>
      </c>
      <c r="B9" s="343" t="str">
        <f>IF('Material 5'!B10:C10=0,"",'Material 5'!B10:C10)</f>
        <v/>
      </c>
      <c r="C9" s="344"/>
      <c r="D9" s="412" t="str">
        <f>IF('Material 5'!D10:F10=0,"",'Material 5'!D10:F10)</f>
        <v/>
      </c>
      <c r="E9" s="382"/>
      <c r="F9" s="411"/>
    </row>
    <row r="10" spans="1:8">
      <c r="A10" s="5" t="str">
        <f>IF('Material 5'!A11=0,"",'Material 5'!A11)</f>
        <v/>
      </c>
      <c r="B10" s="343" t="str">
        <f>IF('Material 5'!B11:C11=0,"",'Material 5'!B11:C11)</f>
        <v/>
      </c>
      <c r="C10" s="344"/>
      <c r="D10" s="412" t="str">
        <f>IF('Material 5'!D11:F11=0,"",'Material 5'!D11:F11)</f>
        <v/>
      </c>
      <c r="E10" s="382"/>
      <c r="F10" s="411"/>
    </row>
    <row r="11" spans="1:8">
      <c r="A11" s="5" t="str">
        <f>IF('Material 5'!A12=0,"",'Material 5'!A12)</f>
        <v/>
      </c>
      <c r="B11" s="343" t="str">
        <f>IF('Material 5'!B12:C12=0,"",'Material 5'!B12:C12)</f>
        <v/>
      </c>
      <c r="C11" s="344"/>
      <c r="D11" s="412" t="str">
        <f>IF('Material 5'!D12:F12=0,"",'Material 5'!D12:F12)</f>
        <v/>
      </c>
      <c r="E11" s="382"/>
      <c r="F11" s="411"/>
    </row>
    <row r="12" spans="1:8">
      <c r="A12" s="5" t="str">
        <f>IF('Material 5'!A13=0,"",'Material 5'!A13)</f>
        <v/>
      </c>
      <c r="B12" s="343" t="str">
        <f>IF('Material 5'!B13:C13=0,"",'Material 5'!B13:C13)</f>
        <v/>
      </c>
      <c r="C12" s="344"/>
      <c r="D12" s="412" t="str">
        <f>IF('Material 5'!D13:F13=0,"",'Material 5'!D13:F13)</f>
        <v/>
      </c>
      <c r="E12" s="382"/>
      <c r="F12" s="411"/>
    </row>
    <row r="13" spans="1:8">
      <c r="A13" s="5" t="str">
        <f>IF('Material 5'!A14=0,"",'Material 5'!A14)</f>
        <v/>
      </c>
      <c r="B13" s="343" t="str">
        <f>IF('Material 5'!B14:C14=0,"",'Material 5'!B14:C14)</f>
        <v/>
      </c>
      <c r="C13" s="344"/>
      <c r="D13" s="412" t="str">
        <f>IF('Material 5'!D14:F14=0,"",'Material 5'!D14:F14)</f>
        <v/>
      </c>
      <c r="E13" s="382"/>
      <c r="F13" s="411"/>
    </row>
    <row r="14" spans="1:8">
      <c r="A14" s="5" t="str">
        <f>IF('Material 5'!A15=0,"",'Material 5'!A15)</f>
        <v/>
      </c>
      <c r="B14" s="343" t="str">
        <f>IF('Material 5'!B15:C15=0,"",'Material 5'!B15:C15)</f>
        <v/>
      </c>
      <c r="C14" s="344"/>
      <c r="D14" s="412" t="str">
        <f>IF('Material 5'!D15:F15=0,"",'Material 5'!D15:F15)</f>
        <v/>
      </c>
      <c r="E14" s="382"/>
      <c r="F14" s="411"/>
    </row>
    <row r="15" spans="1:8">
      <c r="A15" s="5" t="str">
        <f>IF('Material 5'!A16=0,"",'Material 5'!A16)</f>
        <v/>
      </c>
      <c r="B15" s="343" t="str">
        <f>IF('Material 5'!B16:C16=0,"",'Material 5'!B16:C16)</f>
        <v/>
      </c>
      <c r="C15" s="344"/>
      <c r="D15" s="412" t="str">
        <f>IF('Material 5'!D16:F16=0,"",'Material 5'!D16:F16)</f>
        <v/>
      </c>
      <c r="E15" s="382"/>
      <c r="F15" s="411"/>
    </row>
    <row r="16" spans="1:8">
      <c r="A16" s="5" t="str">
        <f>IF('Material 5'!A17=0,"",'Material 5'!A17)</f>
        <v/>
      </c>
      <c r="B16" s="343" t="str">
        <f>IF('Material 5'!B17:C17=0,"",'Material 5'!B17:C17)</f>
        <v/>
      </c>
      <c r="C16" s="344"/>
      <c r="D16" s="412" t="str">
        <f>IF('Material 5'!D17:F17=0,"",'Material 5'!D17:F17)</f>
        <v/>
      </c>
      <c r="E16" s="382"/>
      <c r="F16" s="411"/>
    </row>
    <row r="17" spans="1:6">
      <c r="A17" s="5" t="str">
        <f>IF('Material 5'!A18=0,"",'Material 5'!A18)</f>
        <v/>
      </c>
      <c r="B17" s="343" t="str">
        <f>IF('Material 5'!B18:C18=0,"",'Material 5'!B18:C18)</f>
        <v/>
      </c>
      <c r="C17" s="344"/>
      <c r="D17" s="412" t="str">
        <f>IF('Material 5'!D18:F18=0,"",'Material 5'!D18:F18)</f>
        <v/>
      </c>
      <c r="E17" s="382"/>
      <c r="F17" s="411"/>
    </row>
    <row r="18" spans="1:6">
      <c r="A18" s="5" t="str">
        <f>IF('Material 5'!A19=0,"",'Material 5'!A19)</f>
        <v/>
      </c>
      <c r="B18" s="343" t="str">
        <f>IF('Material 5'!B19:C19=0,"",'Material 5'!B19:C19)</f>
        <v/>
      </c>
      <c r="C18" s="344"/>
      <c r="D18" s="412" t="str">
        <f>IF('Material 5'!D19:F19=0,"",'Material 5'!D19:F19)</f>
        <v/>
      </c>
      <c r="E18" s="382"/>
      <c r="F18" s="411"/>
    </row>
    <row r="19" spans="1:6">
      <c r="A19" s="5" t="str">
        <f>IF('Material 5'!A20=0,"",'Material 5'!A20)</f>
        <v/>
      </c>
      <c r="B19" s="343" t="str">
        <f>IF('Material 5'!B20:C20=0,"",'Material 5'!B20:C20)</f>
        <v/>
      </c>
      <c r="C19" s="344"/>
      <c r="D19" s="412" t="str">
        <f>IF('Material 5'!D20:F20=0,"",'Material 5'!D20:F20)</f>
        <v/>
      </c>
      <c r="E19" s="382"/>
      <c r="F19" s="411"/>
    </row>
    <row r="20" spans="1:6">
      <c r="A20" s="5" t="str">
        <f>IF('Material 5'!A21=0,"",'Material 5'!A21)</f>
        <v/>
      </c>
      <c r="B20" s="343" t="str">
        <f>IF('Material 5'!B21:C21=0,"",'Material 5'!B21:C21)</f>
        <v/>
      </c>
      <c r="C20" s="344"/>
      <c r="D20" s="412" t="str">
        <f>IF('Material 5'!D21:F21=0,"",'Material 5'!D21:F21)</f>
        <v/>
      </c>
      <c r="E20" s="382"/>
      <c r="F20" s="411"/>
    </row>
    <row r="21" spans="1:6">
      <c r="A21" s="5" t="str">
        <f>IF('Material 5'!A22=0,"",'Material 5'!A22)</f>
        <v/>
      </c>
      <c r="B21" s="343" t="str">
        <f>IF('Material 5'!B22:C22=0,"",'Material 5'!B22:C22)</f>
        <v/>
      </c>
      <c r="C21" s="344"/>
      <c r="D21" s="412" t="str">
        <f>IF('Material 5'!D22:F22=0,"",'Material 5'!D22:F22)</f>
        <v/>
      </c>
      <c r="E21" s="382"/>
      <c r="F21" s="411"/>
    </row>
    <row r="22" spans="1:6">
      <c r="A22" s="5" t="str">
        <f>IF('Material 5'!A23=0,"",'Material 5'!A23)</f>
        <v/>
      </c>
      <c r="B22" s="343" t="str">
        <f>IF('Material 5'!B23:C23=0,"",'Material 5'!B23:C23)</f>
        <v/>
      </c>
      <c r="C22" s="344"/>
      <c r="D22" s="412" t="str">
        <f>IF('Material 5'!D23:F23=0,"",'Material 5'!D23:F23)</f>
        <v/>
      </c>
      <c r="E22" s="382"/>
      <c r="F22" s="411"/>
    </row>
    <row r="23" spans="1:6">
      <c r="A23" s="5" t="str">
        <f>IF('Material 5'!A24=0,"",'Material 5'!A24)</f>
        <v/>
      </c>
      <c r="B23" s="343" t="str">
        <f>IF('Material 5'!B24:C24=0,"",'Material 5'!B24:C24)</f>
        <v/>
      </c>
      <c r="C23" s="344"/>
      <c r="D23" s="412" t="str">
        <f>IF('Material 5'!D24:F24=0,"",'Material 5'!D24:F24)</f>
        <v/>
      </c>
      <c r="E23" s="382"/>
      <c r="F23" s="411"/>
    </row>
    <row r="24" spans="1:6">
      <c r="A24" s="5" t="str">
        <f>IF('Material 5'!A25=0,"",'Material 5'!A25)</f>
        <v/>
      </c>
      <c r="B24" s="343" t="str">
        <f>IF('Material 5'!B25:C25=0,"",'Material 5'!B25:C25)</f>
        <v/>
      </c>
      <c r="C24" s="344"/>
      <c r="D24" s="412" t="str">
        <f>IF('Material 5'!D25:F25=0,"",'Material 5'!D25:F25)</f>
        <v/>
      </c>
      <c r="E24" s="382"/>
      <c r="F24" s="411"/>
    </row>
    <row r="25" spans="1:6">
      <c r="A25" s="5" t="str">
        <f>IF('Material 5'!A26=0,"",'Material 5'!A26)</f>
        <v/>
      </c>
      <c r="B25" s="343" t="str">
        <f>IF('Material 5'!B26:C26=0,"",'Material 5'!B26:C26)</f>
        <v/>
      </c>
      <c r="C25" s="344"/>
      <c r="D25" s="412" t="str">
        <f>IF('Material 5'!D26:F26=0,"",'Material 5'!D26:F26)</f>
        <v/>
      </c>
      <c r="E25" s="382"/>
      <c r="F25" s="411"/>
    </row>
    <row r="26" spans="1:6">
      <c r="A26" s="5" t="str">
        <f>IF('Material 5'!A27=0,"",'Material 5'!A27)</f>
        <v/>
      </c>
      <c r="B26" s="343" t="str">
        <f>IF('Material 5'!B27:C27=0,"",'Material 5'!B27:C27)</f>
        <v/>
      </c>
      <c r="C26" s="344"/>
      <c r="D26" s="412" t="str">
        <f>IF('Material 5'!D27:F27=0,"",'Material 5'!D27:F27)</f>
        <v/>
      </c>
      <c r="E26" s="382"/>
      <c r="F26" s="411"/>
    </row>
    <row r="27" spans="1:6">
      <c r="A27" s="5" t="str">
        <f>IF('Material 5'!A28=0,"",'Material 5'!A28)</f>
        <v/>
      </c>
      <c r="B27" s="343" t="str">
        <f>IF('Material 5'!B28:C28=0,"",'Material 5'!B28:C28)</f>
        <v/>
      </c>
      <c r="C27" s="344"/>
      <c r="D27" s="412" t="str">
        <f>IF('Material 5'!D28:F28=0,"",'Material 5'!D28:F28)</f>
        <v/>
      </c>
      <c r="E27" s="382"/>
      <c r="F27" s="411"/>
    </row>
    <row r="28" spans="1:6">
      <c r="A28" s="5" t="str">
        <f>IF('Material 5'!A29=0,"",'Material 5'!A29)</f>
        <v/>
      </c>
      <c r="B28" s="343" t="str">
        <f>IF('Material 5'!B29:C29=0,"",'Material 5'!B29:C29)</f>
        <v/>
      </c>
      <c r="C28" s="344"/>
      <c r="D28" s="412" t="str">
        <f>IF('Material 5'!D29:F29=0,"",'Material 5'!D29:F29)</f>
        <v/>
      </c>
      <c r="E28" s="382"/>
      <c r="F28" s="411"/>
    </row>
    <row r="29" spans="1:6">
      <c r="A29" s="5" t="str">
        <f>IF('Material 5'!A30=0,"",'Material 5'!A30)</f>
        <v/>
      </c>
      <c r="B29" s="343" t="str">
        <f>IF('Material 5'!B30:C30=0,"",'Material 5'!B30:C30)</f>
        <v/>
      </c>
      <c r="C29" s="344"/>
      <c r="D29" s="412" t="str">
        <f>IF('Material 5'!D30:F30=0,"",'Material 5'!D30:F30)</f>
        <v/>
      </c>
      <c r="E29" s="382"/>
      <c r="F29" s="411"/>
    </row>
    <row r="30" spans="1:6">
      <c r="A30" s="5" t="str">
        <f>IF('Material 5'!A31=0,"",'Material 5'!A31)</f>
        <v/>
      </c>
      <c r="B30" s="343" t="str">
        <f>IF('Material 5'!B31:C31=0,"",'Material 5'!B31:C31)</f>
        <v/>
      </c>
      <c r="C30" s="344"/>
      <c r="D30" s="412" t="str">
        <f>IF('Material 5'!D31:F31=0,"",'Material 5'!D31:F31)</f>
        <v/>
      </c>
      <c r="E30" s="382"/>
      <c r="F30" s="411"/>
    </row>
    <row r="31" spans="1:6">
      <c r="A31" s="5" t="str">
        <f>IF('Material 5'!A32=0,"",'Material 5'!A32)</f>
        <v/>
      </c>
      <c r="B31" s="343" t="str">
        <f>IF('Material 5'!B32:C32=0,"",'Material 5'!B32:C32)</f>
        <v/>
      </c>
      <c r="C31" s="344"/>
      <c r="D31" s="412" t="str">
        <f>IF('Material 5'!D32:F32=0,"",'Material 5'!D32:F32)</f>
        <v/>
      </c>
      <c r="E31" s="382"/>
      <c r="F31" s="411"/>
    </row>
    <row r="32" spans="1:6">
      <c r="A32" s="5" t="str">
        <f>IF('Material 5'!A33=0,"",'Material 5'!A33)</f>
        <v/>
      </c>
      <c r="B32" s="343" t="str">
        <f>IF('Material 5'!B33:C33=0,"",'Material 5'!B33:C33)</f>
        <v/>
      </c>
      <c r="C32" s="344"/>
      <c r="D32" s="412" t="str">
        <f>IF('Material 5'!D33:F33=0,"",'Material 5'!D33:F33)</f>
        <v/>
      </c>
      <c r="E32" s="382"/>
      <c r="F32" s="411"/>
    </row>
    <row r="33" spans="1:6">
      <c r="A33" s="5" t="str">
        <f>IF('Material 5'!A34=0,"",'Material 5'!A34)</f>
        <v/>
      </c>
      <c r="B33" s="343" t="str">
        <f>IF('Material 5'!B34:C34=0,"",'Material 5'!B34:C34)</f>
        <v/>
      </c>
      <c r="C33" s="344"/>
      <c r="D33" s="412" t="str">
        <f>IF('Material 5'!D34:F34=0,"",'Material 5'!D34:F34)</f>
        <v/>
      </c>
      <c r="E33" s="382"/>
      <c r="F33" s="411"/>
    </row>
    <row r="34" spans="1:6">
      <c r="A34" s="5" t="str">
        <f>IF('Material 5'!A35=0,"",'Material 5'!A35)</f>
        <v/>
      </c>
      <c r="B34" s="343" t="str">
        <f>IF('Material 5'!B35:C35=0,"",'Material 5'!B35:C35)</f>
        <v/>
      </c>
      <c r="C34" s="344"/>
      <c r="D34" s="412" t="str">
        <f>IF('Material 5'!D35:F35=0,"",'Material 5'!D35:F35)</f>
        <v/>
      </c>
      <c r="E34" s="382"/>
      <c r="F34" s="411"/>
    </row>
    <row r="35" spans="1:6">
      <c r="A35" s="5" t="str">
        <f>IF('Material 5'!A36=0,"",'Material 5'!A36)</f>
        <v/>
      </c>
      <c r="B35" s="343" t="str">
        <f>IF('Material 5'!B36:C36=0,"",'Material 5'!B36:C36)</f>
        <v/>
      </c>
      <c r="C35" s="344"/>
      <c r="D35" s="412" t="str">
        <f>IF('Material 5'!D36:F36=0,"",'Material 5'!D36:F36)</f>
        <v/>
      </c>
      <c r="E35" s="382"/>
      <c r="F35" s="411"/>
    </row>
    <row r="36" spans="1:6">
      <c r="A36" s="5" t="str">
        <f>IF('Material 5'!A37=0,"",'Material 5'!A37)</f>
        <v/>
      </c>
      <c r="B36" s="343" t="str">
        <f>IF('Material 5'!B37:C37=0,"",'Material 5'!B37:C37)</f>
        <v/>
      </c>
      <c r="C36" s="344"/>
      <c r="D36" s="412" t="str">
        <f>IF('Material 5'!D37:F37=0,"",'Material 5'!D37:F37)</f>
        <v/>
      </c>
      <c r="E36" s="382"/>
      <c r="F36" s="411"/>
    </row>
    <row r="37" spans="1:6">
      <c r="A37" s="5" t="str">
        <f>IF('Material 5'!A38=0,"",'Material 5'!A38)</f>
        <v/>
      </c>
      <c r="B37" s="343" t="str">
        <f>IF('Material 5'!B38:C38=0,"",'Material 5'!B38:C38)</f>
        <v/>
      </c>
      <c r="C37" s="344"/>
      <c r="D37" s="412" t="str">
        <f>IF('Material 5'!D38:F38=0,"",'Material 5'!D38:F38)</f>
        <v/>
      </c>
      <c r="E37" s="382"/>
      <c r="F37" s="411"/>
    </row>
    <row r="38" spans="1:6">
      <c r="A38" s="5" t="str">
        <f>IF('Material 5'!A39=0,"",'Material 5'!A39)</f>
        <v/>
      </c>
      <c r="B38" s="343" t="str">
        <f>IF('Material 5'!B39:C39=0,"",'Material 5'!B39:C39)</f>
        <v/>
      </c>
      <c r="C38" s="344"/>
      <c r="D38" s="412" t="str">
        <f>IF('Material 5'!D39:F39=0,"",'Material 5'!D39:F39)</f>
        <v/>
      </c>
      <c r="E38" s="382"/>
      <c r="F38" s="411"/>
    </row>
    <row r="39" spans="1:6">
      <c r="A39" s="5" t="str">
        <f>IF('Material 5'!A40=0,"",'Material 5'!A40)</f>
        <v/>
      </c>
      <c r="B39" s="343" t="str">
        <f>IF('Material 5'!B40:C40=0,"",'Material 5'!B40:C40)</f>
        <v/>
      </c>
      <c r="C39" s="344"/>
      <c r="D39" s="412" t="str">
        <f>IF('Material 5'!D40:F40=0,"",'Material 5'!D40:F40)</f>
        <v/>
      </c>
      <c r="E39" s="382"/>
      <c r="F39" s="411"/>
    </row>
    <row r="40" spans="1:6">
      <c r="A40" s="5" t="str">
        <f>IF('Material 5'!A41=0,"",'Material 5'!A41)</f>
        <v/>
      </c>
      <c r="B40" s="343" t="str">
        <f>IF('Material 5'!B41:C41=0,"",'Material 5'!B41:C41)</f>
        <v/>
      </c>
      <c r="C40" s="344"/>
      <c r="D40" s="412" t="str">
        <f>IF('Material 5'!D41:F41=0,"",'Material 5'!D41:F41)</f>
        <v/>
      </c>
      <c r="E40" s="382"/>
      <c r="F40" s="411"/>
    </row>
    <row r="41" spans="1:6">
      <c r="A41" s="5" t="str">
        <f>IF('Material 5'!A42=0,"",'Material 5'!A42)</f>
        <v/>
      </c>
      <c r="B41" s="343" t="str">
        <f>IF('Material 5'!B42:C42=0,"",'Material 5'!B42:C42)</f>
        <v/>
      </c>
      <c r="C41" s="344"/>
      <c r="D41" s="412" t="str">
        <f>IF('Material 5'!D42:F42=0,"",'Material 5'!D42:F42)</f>
        <v/>
      </c>
      <c r="E41" s="382"/>
      <c r="F41" s="411"/>
    </row>
    <row r="42" spans="1:6">
      <c r="A42" s="5" t="str">
        <f>IF('Material 5'!A43=0,"",'Material 5'!A43)</f>
        <v/>
      </c>
      <c r="B42" s="343" t="str">
        <f>IF('Material 5'!B43:C43=0,"",'Material 5'!B43:C43)</f>
        <v/>
      </c>
      <c r="C42" s="344"/>
      <c r="D42" s="412" t="str">
        <f>IF('Material 5'!D43:F43=0,"",'Material 5'!D43:F43)</f>
        <v/>
      </c>
      <c r="E42" s="382"/>
      <c r="F42" s="411"/>
    </row>
    <row r="43" spans="1:6">
      <c r="A43" s="5" t="str">
        <f>IF('Material 5'!A44=0,"",'Material 5'!A44)</f>
        <v/>
      </c>
      <c r="B43" s="343" t="str">
        <f>IF('Material 5'!B44:C44=0,"",'Material 5'!B44:C44)</f>
        <v/>
      </c>
      <c r="C43" s="344"/>
      <c r="D43" s="412" t="str">
        <f>IF('Material 5'!D44:F44=0,"",'Material 5'!D44:F44)</f>
        <v/>
      </c>
      <c r="E43" s="382"/>
      <c r="F43" s="411"/>
    </row>
    <row r="44" spans="1:6">
      <c r="A44" s="5" t="str">
        <f>IF('Material 5'!A45=0,"",'Material 5'!A45)</f>
        <v/>
      </c>
      <c r="B44" s="343" t="str">
        <f>IF('Material 5'!B45:C45=0,"",'Material 5'!B45:C45)</f>
        <v/>
      </c>
      <c r="C44" s="344"/>
      <c r="D44" s="412" t="str">
        <f>IF('Material 5'!D45:F45=0,"",'Material 5'!D45:F45)</f>
        <v/>
      </c>
      <c r="E44" s="382"/>
      <c r="F44" s="411"/>
    </row>
    <row r="45" spans="1:6">
      <c r="A45" s="5" t="str">
        <f>IF('Material 5'!A46=0,"",'Material 5'!A46)</f>
        <v/>
      </c>
      <c r="B45" s="343" t="str">
        <f>IF('Material 5'!B46:C46=0,"",'Material 5'!B46:C46)</f>
        <v/>
      </c>
      <c r="C45" s="344"/>
      <c r="D45" s="412" t="str">
        <f>IF('Material 5'!D46:F46=0,"",'Material 5'!D46:F46)</f>
        <v/>
      </c>
      <c r="E45" s="382"/>
      <c r="F45" s="411"/>
    </row>
    <row r="46" spans="1:6">
      <c r="A46" s="5" t="str">
        <f>IF('Material 5'!A47=0,"",'Material 5'!A47)</f>
        <v/>
      </c>
      <c r="B46" s="343" t="str">
        <f>IF('Material 5'!B47:C47=0,"",'Material 5'!B47:C47)</f>
        <v/>
      </c>
      <c r="C46" s="344"/>
      <c r="D46" s="412" t="str">
        <f>IF('Material 5'!D47:F47=0,"",'Material 5'!D47:F47)</f>
        <v/>
      </c>
      <c r="E46" s="382"/>
      <c r="F46" s="411"/>
    </row>
    <row r="47" spans="1:6">
      <c r="A47" s="5" t="str">
        <f>IF('Material 5'!A48=0,"",'Material 5'!A48)</f>
        <v/>
      </c>
      <c r="B47" s="343" t="str">
        <f>IF('Material 5'!B48:C48=0,"",'Material 5'!B48:C48)</f>
        <v/>
      </c>
      <c r="C47" s="344"/>
      <c r="D47" s="412" t="str">
        <f>IF('Material 5'!D48:F48=0,"",'Material 5'!D48:F48)</f>
        <v/>
      </c>
      <c r="E47" s="382"/>
      <c r="F47" s="411"/>
    </row>
    <row r="48" spans="1:6">
      <c r="A48" s="5" t="str">
        <f>IF('Material 5'!A49=0,"",'Material 5'!A49)</f>
        <v/>
      </c>
      <c r="B48" s="343" t="str">
        <f>IF('Material 5'!B49:C49=0,"",'Material 5'!B49:C49)</f>
        <v/>
      </c>
      <c r="C48" s="344"/>
      <c r="D48" s="412" t="str">
        <f>IF('Material 5'!D49:F49=0,"",'Material 5'!D49:F49)</f>
        <v/>
      </c>
      <c r="E48" s="382"/>
      <c r="F48" s="411"/>
    </row>
    <row r="49" spans="1:6">
      <c r="A49" s="5" t="str">
        <f>IF('Material 5'!A50=0,"",'Material 5'!A50)</f>
        <v/>
      </c>
      <c r="B49" s="343" t="str">
        <f>IF('Material 5'!B50:C50=0,"",'Material 5'!B50:C50)</f>
        <v/>
      </c>
      <c r="C49" s="344"/>
      <c r="D49" s="412" t="str">
        <f>IF('Material 5'!D50:F50=0,"",'Material 5'!D50:F50)</f>
        <v/>
      </c>
      <c r="E49" s="382"/>
      <c r="F49" s="411"/>
    </row>
    <row r="50" spans="1:6">
      <c r="A50" s="5" t="str">
        <f>IF('Material 5'!A51=0,"",'Material 5'!A51)</f>
        <v/>
      </c>
      <c r="B50" s="343" t="str">
        <f>IF('Material 5'!B51:C51=0,"",'Material 5'!B51:C51)</f>
        <v/>
      </c>
      <c r="C50" s="344"/>
      <c r="D50" s="412" t="str">
        <f>IF('Material 5'!D51:F51=0,"",'Material 5'!D51:F51)</f>
        <v/>
      </c>
      <c r="E50" s="382"/>
      <c r="F50" s="411"/>
    </row>
    <row r="51" spans="1:6">
      <c r="A51" s="5" t="str">
        <f>IF('Material 5'!A52=0,"",'Material 5'!A52)</f>
        <v/>
      </c>
      <c r="B51" s="343" t="str">
        <f>IF('Material 5'!B52:C52=0,"",'Material 5'!B52:C52)</f>
        <v/>
      </c>
      <c r="C51" s="344"/>
      <c r="D51" s="412" t="str">
        <f>IF('Material 5'!D52:F52=0,"",'Material 5'!D52:F52)</f>
        <v/>
      </c>
      <c r="E51" s="382"/>
      <c r="F51" s="411"/>
    </row>
    <row r="52" spans="1:6">
      <c r="A52" s="5" t="str">
        <f>IF('Material 5'!A53=0,"",'Material 5'!A53)</f>
        <v/>
      </c>
      <c r="B52" s="343" t="str">
        <f>IF('Material 5'!B53:C53=0,"",'Material 5'!B53:C53)</f>
        <v/>
      </c>
      <c r="C52" s="344"/>
      <c r="D52" s="412" t="str">
        <f>IF('Material 5'!D53:F53=0,"",'Material 5'!D53:F53)</f>
        <v/>
      </c>
      <c r="E52" s="382"/>
      <c r="F52" s="411"/>
    </row>
  </sheetData>
  <sheetProtection sheet="1" selectLockedCells="1"/>
  <mergeCells count="96"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  <mergeCell ref="C3:D3"/>
    <mergeCell ref="C5:D5"/>
    <mergeCell ref="B6:C6"/>
    <mergeCell ref="D6:F6"/>
    <mergeCell ref="B10:C10"/>
    <mergeCell ref="B9:C9"/>
    <mergeCell ref="B20:C20"/>
    <mergeCell ref="B21:C21"/>
    <mergeCell ref="B22:C22"/>
    <mergeCell ref="B23:C23"/>
    <mergeCell ref="B16:C16"/>
    <mergeCell ref="B17:C17"/>
    <mergeCell ref="B18:C18"/>
    <mergeCell ref="B19:C19"/>
    <mergeCell ref="B28:C28"/>
    <mergeCell ref="B29:C29"/>
    <mergeCell ref="B30:C30"/>
    <mergeCell ref="B31:C31"/>
    <mergeCell ref="B24:C24"/>
    <mergeCell ref="B25:C25"/>
    <mergeCell ref="B26:C26"/>
    <mergeCell ref="B27:C27"/>
    <mergeCell ref="B36:C36"/>
    <mergeCell ref="B37:C37"/>
    <mergeCell ref="B38:C38"/>
    <mergeCell ref="B39:C39"/>
    <mergeCell ref="B32:C32"/>
    <mergeCell ref="B33:C33"/>
    <mergeCell ref="B34:C34"/>
    <mergeCell ref="B35:C35"/>
    <mergeCell ref="B50:C50"/>
    <mergeCell ref="B51:C51"/>
    <mergeCell ref="B44:C44"/>
    <mergeCell ref="B45:C45"/>
    <mergeCell ref="B46:C46"/>
    <mergeCell ref="B47:C47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D50:F50"/>
    <mergeCell ref="D51:F51"/>
    <mergeCell ref="D52:F52"/>
    <mergeCell ref="D45:F45"/>
    <mergeCell ref="D46:F46"/>
    <mergeCell ref="D47:F47"/>
    <mergeCell ref="D48:F48"/>
    <mergeCell ref="D49:F49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  <pageSetUpPr fitToPage="1"/>
  </sheetPr>
  <dimension ref="A1:G49"/>
  <sheetViews>
    <sheetView topLeftCell="A4" workbookViewId="0">
      <selection activeCell="B23" sqref="B23"/>
    </sheetView>
  </sheetViews>
  <sheetFormatPr defaultRowHeight="12.75"/>
  <cols>
    <col min="1" max="1" width="25.140625" customWidth="1"/>
    <col min="2" max="2" width="6.140625" customWidth="1"/>
    <col min="3" max="3" width="18.28515625" customWidth="1"/>
    <col min="4" max="4" width="21.7109375" customWidth="1"/>
    <col min="5" max="5" width="21.140625" customWidth="1"/>
  </cols>
  <sheetData>
    <row r="1" spans="1:7" ht="18">
      <c r="A1" s="425" t="s">
        <v>66</v>
      </c>
      <c r="B1" s="425"/>
      <c r="C1" s="425"/>
      <c r="D1" s="425"/>
      <c r="E1" s="425"/>
    </row>
    <row r="4" spans="1:7">
      <c r="A4" s="1" t="s">
        <v>38</v>
      </c>
      <c r="B4" s="348" t="str">
        <f>IF('Labor 1'!C4="","",'Labor 1'!C4)</f>
        <v/>
      </c>
      <c r="C4" s="348"/>
      <c r="D4" s="1" t="s">
        <v>39</v>
      </c>
      <c r="E4" s="37" t="str">
        <f>IF('Labor 1'!K4="","",'Labor 1'!K4)</f>
        <v/>
      </c>
    </row>
    <row r="6" spans="1:7">
      <c r="A6" s="1" t="s">
        <v>42</v>
      </c>
      <c r="B6" s="348" t="str">
        <f>IF('Labor 1'!$C$6="","",'Labor 1'!$C$6)</f>
        <v/>
      </c>
      <c r="C6" s="348"/>
      <c r="D6" s="1" t="s">
        <v>40</v>
      </c>
      <c r="E6" s="36" t="str">
        <f>IF('Labor 1'!R4="","",'Labor 1'!R4)</f>
        <v/>
      </c>
    </row>
    <row r="7" spans="1:7">
      <c r="A7" s="1"/>
      <c r="B7" s="1"/>
      <c r="D7" s="1"/>
    </row>
    <row r="8" spans="1:7">
      <c r="A8" s="32"/>
      <c r="B8" s="32"/>
      <c r="C8" s="30"/>
      <c r="D8" s="32"/>
      <c r="E8" s="30"/>
    </row>
    <row r="10" spans="1:7">
      <c r="A10" t="s">
        <v>54</v>
      </c>
      <c r="B10" s="423">
        <f>'Labor 1'!U69</f>
        <v>0</v>
      </c>
      <c r="C10" s="423"/>
    </row>
    <row r="11" spans="1:7">
      <c r="A11" t="s">
        <v>57</v>
      </c>
      <c r="B11" s="423">
        <f>'Labor 2'!U69</f>
        <v>0</v>
      </c>
      <c r="C11" s="423"/>
    </row>
    <row r="12" spans="1:7">
      <c r="A12" t="s">
        <v>58</v>
      </c>
      <c r="B12" s="424">
        <f>'Labor 3'!T68</f>
        <v>0</v>
      </c>
      <c r="C12" s="424"/>
    </row>
    <row r="13" spans="1:7">
      <c r="A13" s="31" t="s">
        <v>55</v>
      </c>
      <c r="B13" s="31"/>
      <c r="D13" s="23">
        <f>B10+B11+B12</f>
        <v>0</v>
      </c>
    </row>
    <row r="14" spans="1:7">
      <c r="A14" t="s">
        <v>239</v>
      </c>
      <c r="B14" s="227"/>
      <c r="D14" s="33">
        <f>D13*B14</f>
        <v>0</v>
      </c>
    </row>
    <row r="15" spans="1:7" ht="18">
      <c r="A15" t="s">
        <v>238</v>
      </c>
      <c r="E15" s="21">
        <f>SUM(D13:D14)</f>
        <v>0</v>
      </c>
      <c r="G15" s="232" t="str">
        <f>IF(B14="","IF JOB LOCATION IN SOUTH DAKOTA, ENTER 4.50% SD STATE TAX AND ANY APPLICIABLE CITY TAX.","")</f>
        <v>IF JOB LOCATION IN SOUTH DAKOTA, ENTER 4.50% SD STATE TAX AND ANY APPLICIABLE CITY TAX.</v>
      </c>
    </row>
    <row r="17" spans="1:7">
      <c r="A17" t="s">
        <v>56</v>
      </c>
      <c r="B17" s="423">
        <f>'Material 1'!I55</f>
        <v>0</v>
      </c>
      <c r="C17" s="423"/>
    </row>
    <row r="18" spans="1:7">
      <c r="A18" t="s">
        <v>59</v>
      </c>
      <c r="B18" s="423">
        <f>'Material 2'!I55</f>
        <v>0</v>
      </c>
      <c r="C18" s="423"/>
    </row>
    <row r="19" spans="1:7">
      <c r="A19" t="s">
        <v>60</v>
      </c>
      <c r="B19" s="423">
        <f>'Material 3'!I55</f>
        <v>0</v>
      </c>
      <c r="C19" s="423"/>
    </row>
    <row r="20" spans="1:7">
      <c r="A20" t="s">
        <v>212</v>
      </c>
      <c r="B20" s="423">
        <f>'Material 4'!I55</f>
        <v>0</v>
      </c>
      <c r="C20" s="423">
        <f>'Material 4'!O55</f>
        <v>0</v>
      </c>
    </row>
    <row r="21" spans="1:7">
      <c r="A21" t="s">
        <v>213</v>
      </c>
      <c r="B21" s="424">
        <f>'Material 5'!I55</f>
        <v>0</v>
      </c>
      <c r="C21" s="424">
        <f>'Material 5'!P55</f>
        <v>0</v>
      </c>
    </row>
    <row r="22" spans="1:7">
      <c r="A22" s="31" t="s">
        <v>61</v>
      </c>
      <c r="B22" s="31"/>
      <c r="D22" s="21">
        <f>B17+B18+B19+B20+B21</f>
        <v>0</v>
      </c>
    </row>
    <row r="23" spans="1:7">
      <c r="A23" s="31" t="s">
        <v>64</v>
      </c>
      <c r="B23" s="229"/>
      <c r="D23" s="33">
        <f>B23*D22</f>
        <v>0</v>
      </c>
    </row>
    <row r="24" spans="1:7" ht="18">
      <c r="A24" s="31" t="s">
        <v>62</v>
      </c>
      <c r="B24" s="31"/>
      <c r="E24" s="21">
        <f>D23+D22</f>
        <v>0</v>
      </c>
      <c r="G24" s="232" t="str">
        <f>IF(B23="","IF JOB LOCATION IN SOUTH DAKOTA, ENTER 4.50% SD STATE TAX AND ANY APPLICIABLE CITY TAX.","")</f>
        <v>IF JOB LOCATION IN SOUTH DAKOTA, ENTER 4.50% SD STATE TAX AND ANY APPLICIABLE CITY TAX.</v>
      </c>
    </row>
    <row r="25" spans="1:7">
      <c r="D25" s="1"/>
      <c r="E25" s="21"/>
    </row>
    <row r="26" spans="1:7">
      <c r="A26" t="s">
        <v>65</v>
      </c>
      <c r="D26" s="1"/>
      <c r="E26" s="21">
        <f>Subcont!G56</f>
        <v>0</v>
      </c>
    </row>
    <row r="27" spans="1:7">
      <c r="D27" s="1"/>
      <c r="E27" s="21"/>
    </row>
    <row r="28" spans="1:7">
      <c r="A28" t="s">
        <v>203</v>
      </c>
      <c r="C28" s="21">
        <f>'Freight 1'!I55</f>
        <v>0</v>
      </c>
      <c r="D28" s="1"/>
      <c r="E28" s="21"/>
    </row>
    <row r="29" spans="1:7">
      <c r="A29" t="s">
        <v>204</v>
      </c>
      <c r="C29" s="21">
        <f>'Freight 2'!I55</f>
        <v>0</v>
      </c>
      <c r="D29" s="1"/>
      <c r="E29" s="21"/>
    </row>
    <row r="30" spans="1:7">
      <c r="A30" t="s">
        <v>205</v>
      </c>
      <c r="C30" s="21">
        <f>'Freight 3'!I55</f>
        <v>0</v>
      </c>
      <c r="D30" s="1"/>
      <c r="E30" s="21"/>
    </row>
    <row r="31" spans="1:7">
      <c r="A31" t="s">
        <v>216</v>
      </c>
      <c r="C31" s="21">
        <f>'Freight 4'!I55</f>
        <v>0</v>
      </c>
      <c r="D31" s="1"/>
      <c r="E31" s="21"/>
    </row>
    <row r="32" spans="1:7">
      <c r="A32" t="s">
        <v>217</v>
      </c>
      <c r="C32" s="21">
        <f>'Freight 5'!I55</f>
        <v>0</v>
      </c>
      <c r="D32" s="1"/>
      <c r="E32" s="21"/>
    </row>
    <row r="33" spans="1:7">
      <c r="A33" t="s">
        <v>207</v>
      </c>
      <c r="C33" s="33">
        <f>'Sub. Freight'!I55</f>
        <v>0</v>
      </c>
      <c r="D33" s="1"/>
      <c r="E33" s="21"/>
    </row>
    <row r="34" spans="1:7">
      <c r="A34" t="s">
        <v>206</v>
      </c>
      <c r="D34" s="21">
        <f>SUM(C28:C33)</f>
        <v>0</v>
      </c>
    </row>
    <row r="35" spans="1:7">
      <c r="A35" t="s">
        <v>64</v>
      </c>
      <c r="B35" s="227"/>
      <c r="D35" s="231">
        <f>D34*B35</f>
        <v>0</v>
      </c>
      <c r="E35" s="21"/>
    </row>
    <row r="36" spans="1:7" ht="18">
      <c r="A36" t="s">
        <v>240</v>
      </c>
      <c r="D36" s="1"/>
      <c r="E36" s="21">
        <f>SUM(D34:D35)</f>
        <v>0</v>
      </c>
      <c r="G36" s="232" t="str">
        <f>IF(B35="","IF JOB LOCATION IN SOUTH DAKOTA, ENTER 4.50% SD STATE TAX AND ANY APPLICIABLE CITY TAX.","")</f>
        <v>IF JOB LOCATION IN SOUTH DAKOTA, ENTER 4.50% SD STATE TAX AND ANY APPLICIABLE CITY TAX.</v>
      </c>
    </row>
    <row r="37" spans="1:7">
      <c r="D37" s="1"/>
      <c r="E37" s="21"/>
    </row>
    <row r="38" spans="1:7">
      <c r="A38" t="s">
        <v>63</v>
      </c>
      <c r="E38" s="33">
        <f>SUM(E15,E24,E26,E36)</f>
        <v>0</v>
      </c>
    </row>
    <row r="40" spans="1:7" ht="13.5" thickBot="1">
      <c r="A40" t="s">
        <v>67</v>
      </c>
      <c r="B40" s="229"/>
      <c r="E40" s="24">
        <f>B40*E38</f>
        <v>0</v>
      </c>
    </row>
    <row r="41" spans="1:7">
      <c r="B41" s="35"/>
      <c r="E41" s="21"/>
    </row>
    <row r="42" spans="1:7" ht="13.5" thickBot="1">
      <c r="A42" t="s">
        <v>68</v>
      </c>
      <c r="E42" s="34">
        <f>E38+E40</f>
        <v>0</v>
      </c>
    </row>
    <row r="43" spans="1:7" ht="13.5" thickTop="1"/>
    <row r="45" spans="1:7" ht="13.5" thickBot="1">
      <c r="A45" t="s">
        <v>195</v>
      </c>
      <c r="C45" s="24">
        <f>IF(E42=0,0,SUM('Labor 1'!F74:G74,'Labor 2'!F74:G74,'Labor 3'!F74:G74,'Material 1'!O55,'Material 2'!O55,'Material 3'!O55,'Material 4'!O55,'Material 5'!P55,Subcont!O55,'Freight 1'!O55,'Freight 2'!O55,'Freight 3'!O55,'Freight 4'!O55,'Freight 5'!O55,'Sub. Freight'!O55))</f>
        <v>0</v>
      </c>
    </row>
    <row r="47" spans="1:7" ht="13.5" thickBot="1">
      <c r="A47" t="s">
        <v>196</v>
      </c>
      <c r="C47" s="24">
        <f>IF(E42=0,0,SUM('Labor 1'!P74:Q74,'Labor 2'!P74:Q74,'Labor 3'!P74:Q74,'Material 1'!O56,'Material 2'!O56,'Material 3'!O56,'Material 4'!O56,'Material 5'!P56,Subcont!O56,'Freight 1'!O57,'Freight 2'!O57,'Freight 3'!O57,'Sub. Freight'!O57,'Freight 4'!O57,'Freight 5'!O57))</f>
        <v>0</v>
      </c>
    </row>
    <row r="49" spans="1:3" ht="13.5" thickBot="1">
      <c r="A49" t="s">
        <v>197</v>
      </c>
      <c r="C49" s="169">
        <f>IF(E42=0,0,C47/(C47+C45))</f>
        <v>0</v>
      </c>
    </row>
  </sheetData>
  <sheetProtection sheet="1" objects="1" scenarios="1" select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conditionalFormatting sqref="C28">
    <cfRule type="expression" dxfId="34" priority="4" stopIfTrue="1">
      <formula>AND($C$28&lt;0.01,$B$17&gt;0)</formula>
    </cfRule>
  </conditionalFormatting>
  <conditionalFormatting sqref="C29">
    <cfRule type="expression" dxfId="33" priority="3" stopIfTrue="1">
      <formula>AND($C$29&lt;0.01,$B$18&gt;0)</formula>
    </cfRule>
  </conditionalFormatting>
  <conditionalFormatting sqref="C30:C32">
    <cfRule type="expression" dxfId="32" priority="7" stopIfTrue="1">
      <formula>AND($C$30&lt;0.01,$B$19&gt;0)</formula>
    </cfRule>
  </conditionalFormatting>
  <conditionalFormatting sqref="C33">
    <cfRule type="expression" dxfId="31" priority="1" stopIfTrue="1">
      <formula>AND($C$33&lt;0.01,$E$26&gt;0)</formula>
    </cfRule>
  </conditionalFormatting>
  <pageMargins left="0.75" right="0.75" top="1" bottom="1" header="0.5" footer="0.5"/>
  <pageSetup scale="98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47"/>
  <sheetViews>
    <sheetView workbookViewId="0">
      <selection activeCell="K4" sqref="K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28" t="s">
        <v>66</v>
      </c>
      <c r="B1" s="428"/>
      <c r="C1" s="428"/>
      <c r="D1" s="428"/>
      <c r="E1" s="428"/>
    </row>
    <row r="2" spans="1:5">
      <c r="A2" s="211"/>
      <c r="B2" s="211"/>
      <c r="C2" s="211"/>
      <c r="D2" s="211"/>
      <c r="E2" s="211"/>
    </row>
    <row r="3" spans="1:5">
      <c r="A3" s="211"/>
      <c r="B3" s="211"/>
      <c r="C3" s="211"/>
      <c r="D3" s="211"/>
      <c r="E3" s="211"/>
    </row>
    <row r="4" spans="1:5">
      <c r="A4" s="236" t="s">
        <v>38</v>
      </c>
      <c r="B4" s="426" t="str">
        <f>IF('Labor 1'!C4="","",'Labor 1'!C4)</f>
        <v/>
      </c>
      <c r="C4" s="426"/>
      <c r="D4" s="236" t="s">
        <v>39</v>
      </c>
      <c r="E4" s="238" t="str">
        <f>IF('Labor 1'!K4="","",'Labor 1'!K4)</f>
        <v/>
      </c>
    </row>
    <row r="5" spans="1:5">
      <c r="A5" s="211"/>
      <c r="B5" s="211"/>
      <c r="C5" s="211"/>
      <c r="D5" s="211"/>
      <c r="E5" s="211"/>
    </row>
    <row r="6" spans="1:5">
      <c r="A6" s="236" t="s">
        <v>42</v>
      </c>
      <c r="B6" s="426" t="str">
        <f>IF('Labor 1'!$C$6="","",'Labor 1'!$C$6)</f>
        <v/>
      </c>
      <c r="C6" s="426"/>
      <c r="D6" s="236" t="s">
        <v>40</v>
      </c>
      <c r="E6" s="237" t="str">
        <f>IF('Labor 1'!R4="","",'Labor 1'!R4)</f>
        <v/>
      </c>
    </row>
    <row r="7" spans="1:5">
      <c r="A7" s="236"/>
      <c r="B7" s="236"/>
      <c r="C7" s="211"/>
      <c r="D7" s="236"/>
      <c r="E7" s="211"/>
    </row>
    <row r="8" spans="1:5">
      <c r="A8" s="239"/>
      <c r="B8" s="239"/>
      <c r="C8" s="240"/>
      <c r="D8" s="239"/>
      <c r="E8" s="240"/>
    </row>
    <row r="9" spans="1:5">
      <c r="A9" s="211"/>
      <c r="B9" s="211"/>
      <c r="C9" s="211"/>
      <c r="D9" s="211"/>
      <c r="E9" s="211"/>
    </row>
    <row r="10" spans="1:5">
      <c r="A10" s="211" t="s">
        <v>54</v>
      </c>
      <c r="B10" s="427">
        <f>Total!B10</f>
        <v>0</v>
      </c>
      <c r="C10" s="427"/>
      <c r="D10" s="211"/>
      <c r="E10" s="211"/>
    </row>
    <row r="11" spans="1:5">
      <c r="A11" s="211" t="s">
        <v>57</v>
      </c>
      <c r="B11" s="427">
        <f>Total!B11</f>
        <v>0</v>
      </c>
      <c r="C11" s="427"/>
      <c r="D11" s="211"/>
      <c r="E11" s="211"/>
    </row>
    <row r="12" spans="1:5">
      <c r="A12" s="211" t="s">
        <v>58</v>
      </c>
      <c r="B12" s="427">
        <f>Total!B12</f>
        <v>0</v>
      </c>
      <c r="C12" s="427"/>
      <c r="D12" s="211"/>
      <c r="E12" s="211"/>
    </row>
    <row r="13" spans="1:5">
      <c r="A13" s="233" t="s">
        <v>55</v>
      </c>
      <c r="B13" s="233"/>
      <c r="C13" s="211"/>
      <c r="D13" s="241">
        <f>Total!D13</f>
        <v>0</v>
      </c>
      <c r="E13" s="211"/>
    </row>
    <row r="14" spans="1:5">
      <c r="A14" s="211" t="s">
        <v>239</v>
      </c>
      <c r="B14" s="227">
        <f>Total!B14</f>
        <v>0</v>
      </c>
      <c r="C14" s="211"/>
      <c r="D14" s="241">
        <f>Total!D14</f>
        <v>0</v>
      </c>
      <c r="E14" s="211"/>
    </row>
    <row r="15" spans="1:5">
      <c r="A15" s="211" t="s">
        <v>238</v>
      </c>
      <c r="B15" s="211"/>
      <c r="C15" s="211"/>
      <c r="D15" s="211"/>
      <c r="E15" s="234">
        <f>Total!E15</f>
        <v>0</v>
      </c>
    </row>
    <row r="16" spans="1:5">
      <c r="A16" s="211"/>
      <c r="B16" s="211"/>
      <c r="C16" s="211"/>
      <c r="D16" s="211"/>
      <c r="E16" s="211"/>
    </row>
    <row r="17" spans="1:13">
      <c r="A17" s="211" t="s">
        <v>56</v>
      </c>
      <c r="B17" s="427">
        <f>Total!B17</f>
        <v>0</v>
      </c>
      <c r="C17" s="427"/>
      <c r="D17" s="211"/>
      <c r="E17" s="211"/>
    </row>
    <row r="18" spans="1:13">
      <c r="A18" s="211" t="s">
        <v>59</v>
      </c>
      <c r="B18" s="427">
        <f>Total!B18</f>
        <v>0</v>
      </c>
      <c r="C18" s="427"/>
      <c r="D18" s="211"/>
      <c r="E18" s="211"/>
    </row>
    <row r="19" spans="1:13">
      <c r="A19" s="211" t="s">
        <v>60</v>
      </c>
      <c r="B19" s="427">
        <f>Total!B19</f>
        <v>0</v>
      </c>
      <c r="C19" s="427"/>
      <c r="D19" s="211"/>
      <c r="E19" s="211"/>
    </row>
    <row r="20" spans="1:13">
      <c r="A20" s="211" t="s">
        <v>212</v>
      </c>
      <c r="B20" s="427">
        <f>Total!B20</f>
        <v>0</v>
      </c>
      <c r="C20" s="427"/>
      <c r="D20" s="211"/>
      <c r="E20" s="211"/>
    </row>
    <row r="21" spans="1:13">
      <c r="A21" s="211" t="s">
        <v>213</v>
      </c>
      <c r="B21" s="427">
        <f>Total!B21</f>
        <v>0</v>
      </c>
      <c r="C21" s="427"/>
      <c r="D21" s="211"/>
      <c r="E21" s="211"/>
      <c r="M21" s="21"/>
    </row>
    <row r="22" spans="1:13">
      <c r="A22" s="233" t="s">
        <v>61</v>
      </c>
      <c r="B22" s="233"/>
      <c r="C22" s="211"/>
      <c r="D22" s="234">
        <f>Total!D22</f>
        <v>0</v>
      </c>
      <c r="E22" s="211"/>
    </row>
    <row r="23" spans="1:13">
      <c r="A23" s="233" t="s">
        <v>64</v>
      </c>
      <c r="B23" s="229">
        <f>Total!B23</f>
        <v>0</v>
      </c>
      <c r="C23" s="211"/>
      <c r="D23" s="234">
        <f>Total!D23</f>
        <v>0</v>
      </c>
      <c r="E23" s="211"/>
    </row>
    <row r="24" spans="1:13">
      <c r="A24" s="233" t="s">
        <v>62</v>
      </c>
      <c r="B24" s="233"/>
      <c r="C24" s="211"/>
      <c r="D24" s="211"/>
      <c r="E24" s="234">
        <f>Total!E24</f>
        <v>0</v>
      </c>
    </row>
    <row r="25" spans="1:13">
      <c r="A25" s="211"/>
      <c r="B25" s="211"/>
      <c r="C25" s="211"/>
      <c r="D25" s="236"/>
      <c r="E25" s="234"/>
    </row>
    <row r="26" spans="1:13">
      <c r="A26" s="211" t="s">
        <v>65</v>
      </c>
      <c r="B26" s="211"/>
      <c r="C26" s="211"/>
      <c r="D26" s="236"/>
      <c r="E26" s="234">
        <f>Total!E26</f>
        <v>0</v>
      </c>
    </row>
    <row r="27" spans="1:13">
      <c r="A27" s="211"/>
      <c r="B27" s="211"/>
      <c r="C27" s="211"/>
      <c r="D27" s="236"/>
      <c r="E27" s="234"/>
    </row>
    <row r="28" spans="1:13">
      <c r="A28" s="211" t="s">
        <v>203</v>
      </c>
      <c r="B28" s="211"/>
      <c r="C28" s="234">
        <f>Total!C28</f>
        <v>0</v>
      </c>
      <c r="D28" s="236"/>
      <c r="E28" s="234"/>
    </row>
    <row r="29" spans="1:13">
      <c r="A29" s="211" t="s">
        <v>204</v>
      </c>
      <c r="B29" s="211"/>
      <c r="C29" s="234">
        <f>Total!C29</f>
        <v>0</v>
      </c>
      <c r="D29" s="236"/>
      <c r="E29" s="234"/>
    </row>
    <row r="30" spans="1:13">
      <c r="A30" s="211" t="s">
        <v>205</v>
      </c>
      <c r="B30" s="211"/>
      <c r="C30" s="234">
        <f>Total!C30</f>
        <v>0</v>
      </c>
      <c r="D30" s="236"/>
      <c r="E30" s="234"/>
    </row>
    <row r="31" spans="1:13">
      <c r="A31" s="211" t="s">
        <v>216</v>
      </c>
      <c r="B31" s="211"/>
      <c r="C31" s="234">
        <f>Total!C31</f>
        <v>0</v>
      </c>
      <c r="D31" s="236"/>
      <c r="E31" s="234"/>
    </row>
    <row r="32" spans="1:13">
      <c r="A32" s="211" t="s">
        <v>217</v>
      </c>
      <c r="B32" s="211"/>
      <c r="C32" s="234">
        <f>Total!C32</f>
        <v>0</v>
      </c>
      <c r="D32" s="236"/>
      <c r="E32" s="234"/>
    </row>
    <row r="33" spans="1:5">
      <c r="A33" s="211" t="s">
        <v>207</v>
      </c>
      <c r="B33" s="211"/>
      <c r="C33" s="234">
        <f>Total!C33</f>
        <v>0</v>
      </c>
      <c r="D33" s="236"/>
      <c r="E33" s="234"/>
    </row>
    <row r="34" spans="1:5">
      <c r="A34" s="211" t="s">
        <v>206</v>
      </c>
      <c r="B34" s="211"/>
      <c r="C34" s="211"/>
      <c r="D34" s="234">
        <f>Total!D34</f>
        <v>0</v>
      </c>
      <c r="E34" s="211"/>
    </row>
    <row r="35" spans="1:5">
      <c r="A35" s="211" t="s">
        <v>64</v>
      </c>
      <c r="B35" s="227">
        <f>Total!B35</f>
        <v>0</v>
      </c>
      <c r="C35" s="211"/>
      <c r="D35" s="234">
        <f>Total!D35</f>
        <v>0</v>
      </c>
      <c r="E35" s="234"/>
    </row>
    <row r="36" spans="1:5">
      <c r="A36" s="211" t="s">
        <v>240</v>
      </c>
      <c r="B36" s="211"/>
      <c r="C36" s="211"/>
      <c r="D36" s="236"/>
      <c r="E36" s="234">
        <f>Total!E36</f>
        <v>0</v>
      </c>
    </row>
    <row r="37" spans="1:5">
      <c r="A37" s="211"/>
      <c r="B37" s="211"/>
      <c r="C37" s="211"/>
      <c r="D37" s="236"/>
      <c r="E37" s="234"/>
    </row>
    <row r="38" spans="1:5">
      <c r="A38" s="211" t="s">
        <v>63</v>
      </c>
      <c r="B38" s="211"/>
      <c r="C38" s="211"/>
      <c r="D38" s="211"/>
      <c r="E38" s="242">
        <f>Total!E38</f>
        <v>0</v>
      </c>
    </row>
    <row r="39" spans="1:5">
      <c r="A39" s="211"/>
      <c r="B39" s="211"/>
      <c r="C39" s="211"/>
      <c r="D39" s="211"/>
      <c r="E39" s="211"/>
    </row>
    <row r="40" spans="1:5" ht="13.5" thickBot="1">
      <c r="A40" s="211" t="s">
        <v>67</v>
      </c>
      <c r="B40" s="229">
        <f>Total!B40</f>
        <v>0</v>
      </c>
      <c r="C40" s="211"/>
      <c r="D40" s="211"/>
      <c r="E40" s="243">
        <f>Total!E40</f>
        <v>0</v>
      </c>
    </row>
    <row r="41" spans="1:5">
      <c r="A41" s="211"/>
      <c r="B41" s="235"/>
      <c r="C41" s="211"/>
      <c r="D41" s="211"/>
      <c r="E41" s="234"/>
    </row>
    <row r="42" spans="1:5" ht="13.5" thickBot="1">
      <c r="A42" s="211" t="s">
        <v>68</v>
      </c>
      <c r="B42" s="211"/>
      <c r="C42" s="211"/>
      <c r="D42" s="211"/>
      <c r="E42" s="244">
        <f>Total!E42</f>
        <v>0</v>
      </c>
    </row>
    <row r="43" spans="1:5" ht="13.5" thickTop="1">
      <c r="A43" s="211"/>
      <c r="B43" s="211"/>
      <c r="C43" s="234"/>
      <c r="D43" s="211"/>
      <c r="E43" s="211"/>
    </row>
    <row r="45" spans="1:5">
      <c r="C45" s="21"/>
    </row>
    <row r="47" spans="1:5">
      <c r="C47" s="165"/>
    </row>
  </sheetData>
  <sheetProtection sheet="1" objects="1" scenarios="1" selectLockedCells="1" selectUn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pageMargins left="0.75" right="0.75" top="1" bottom="1" header="0.5" footer="0.5"/>
  <pageSetup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topLeftCell="A20" workbookViewId="0">
      <selection activeCell="C52" sqref="C52:E52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.42578125" customWidth="1"/>
    <col min="7" max="7" width="3.7109375" customWidth="1"/>
    <col min="8" max="8" width="10.7109375" customWidth="1"/>
    <col min="9" max="9" width="13.710937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4" t="s">
        <v>52</v>
      </c>
    </row>
    <row r="3" spans="1:17">
      <c r="B3" s="2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I3" s="2" t="s">
        <v>198</v>
      </c>
    </row>
    <row r="4" spans="1:17" ht="13.5" thickBot="1">
      <c r="I4" s="2" t="s">
        <v>41</v>
      </c>
      <c r="J4" s="28"/>
    </row>
    <row r="5" spans="1:17">
      <c r="B5" s="2" t="s">
        <v>42</v>
      </c>
      <c r="C5" s="348" t="str">
        <f>IF('Labor 1'!$C$6:$H$6="","",'Labor 1'!$C$6:$H$6)</f>
        <v/>
      </c>
      <c r="D5" s="348"/>
      <c r="E5" s="1" t="s">
        <v>43</v>
      </c>
      <c r="F5" s="170">
        <v>1</v>
      </c>
      <c r="G5" s="2" t="s">
        <v>2</v>
      </c>
      <c r="H5" s="170">
        <v>1</v>
      </c>
    </row>
    <row r="7" spans="1:17">
      <c r="A7" s="16" t="s">
        <v>44</v>
      </c>
      <c r="B7" s="16" t="s">
        <v>53</v>
      </c>
      <c r="C7" s="337" t="s">
        <v>3</v>
      </c>
      <c r="D7" s="338"/>
      <c r="E7" s="392"/>
      <c r="F7" s="16" t="s">
        <v>46</v>
      </c>
      <c r="G7" s="337" t="s">
        <v>15</v>
      </c>
      <c r="H7" s="392"/>
      <c r="I7" s="5" t="s">
        <v>47</v>
      </c>
      <c r="J7" s="5" t="s">
        <v>48</v>
      </c>
      <c r="K7" s="167" t="s">
        <v>188</v>
      </c>
      <c r="L7" s="5" t="s">
        <v>49</v>
      </c>
      <c r="O7" s="5" t="s">
        <v>99</v>
      </c>
      <c r="P7" s="2"/>
      <c r="Q7" s="2"/>
    </row>
    <row r="8" spans="1:17">
      <c r="A8" s="17"/>
      <c r="B8" s="22"/>
      <c r="C8" s="393"/>
      <c r="D8" s="350"/>
      <c r="E8" s="394"/>
      <c r="F8" s="17" t="s">
        <v>50</v>
      </c>
      <c r="G8" s="393"/>
      <c r="H8" s="394"/>
      <c r="I8" s="5" t="s">
        <v>50</v>
      </c>
      <c r="J8" s="5" t="s">
        <v>50</v>
      </c>
      <c r="K8" s="4"/>
      <c r="L8" s="4"/>
      <c r="O8" s="19"/>
      <c r="P8" s="21"/>
    </row>
    <row r="9" spans="1:17">
      <c r="A9" s="163"/>
      <c r="B9" s="29"/>
      <c r="C9" s="403"/>
      <c r="D9" s="404"/>
      <c r="E9" s="405"/>
      <c r="F9" s="19">
        <f>IF(A9="",0,(O9/A9)/L9)</f>
        <v>0</v>
      </c>
      <c r="G9" s="429">
        <f>IF(A9="",1*F9,F9*A9)</f>
        <v>0</v>
      </c>
      <c r="H9" s="429"/>
      <c r="I9" s="25"/>
      <c r="J9" s="19">
        <f>J4*I9</f>
        <v>0</v>
      </c>
      <c r="K9" s="26"/>
      <c r="L9" s="20">
        <f t="shared" ref="L9:L53" si="0">1-K9</f>
        <v>1</v>
      </c>
      <c r="O9" s="19">
        <f>(J9+I9)*A9</f>
        <v>0</v>
      </c>
      <c r="P9" s="21"/>
      <c r="Q9" s="21"/>
    </row>
    <row r="10" spans="1:17">
      <c r="A10" s="163"/>
      <c r="B10" s="29"/>
      <c r="C10" s="400"/>
      <c r="D10" s="400"/>
      <c r="E10" s="400"/>
      <c r="F10" s="19">
        <f t="shared" ref="F10:F53" si="1">IF(A10="",0,(O10/A10)/L10)</f>
        <v>0</v>
      </c>
      <c r="G10" s="429">
        <f t="shared" ref="G10:G53" si="2">(F10)*A10</f>
        <v>0</v>
      </c>
      <c r="H10" s="429"/>
      <c r="I10" s="25"/>
      <c r="J10" s="19">
        <f>I10*J4</f>
        <v>0</v>
      </c>
      <c r="K10" s="27"/>
      <c r="L10" s="20">
        <f t="shared" si="0"/>
        <v>1</v>
      </c>
      <c r="O10" s="19">
        <f t="shared" ref="O10:O53" si="3">(J10+I10)*A10</f>
        <v>0</v>
      </c>
      <c r="P10" s="21"/>
      <c r="Q10" s="21"/>
    </row>
    <row r="11" spans="1:17">
      <c r="A11" s="163"/>
      <c r="B11" s="29"/>
      <c r="C11" s="400"/>
      <c r="D11" s="400"/>
      <c r="E11" s="400"/>
      <c r="F11" s="19">
        <f t="shared" si="1"/>
        <v>0</v>
      </c>
      <c r="G11" s="429">
        <f t="shared" si="2"/>
        <v>0</v>
      </c>
      <c r="H11" s="429"/>
      <c r="I11" s="25"/>
      <c r="J11" s="19">
        <f>I11*J4</f>
        <v>0</v>
      </c>
      <c r="K11" s="27"/>
      <c r="L11" s="20">
        <f t="shared" si="0"/>
        <v>1</v>
      </c>
      <c r="O11" s="19">
        <f t="shared" si="3"/>
        <v>0</v>
      </c>
      <c r="P11" s="21"/>
      <c r="Q11" s="21"/>
    </row>
    <row r="12" spans="1:17">
      <c r="A12" s="163"/>
      <c r="B12" s="29"/>
      <c r="C12" s="400"/>
      <c r="D12" s="400"/>
      <c r="E12" s="400"/>
      <c r="F12" s="19">
        <f t="shared" si="1"/>
        <v>0</v>
      </c>
      <c r="G12" s="429">
        <f t="shared" si="2"/>
        <v>0</v>
      </c>
      <c r="H12" s="429"/>
      <c r="I12" s="25"/>
      <c r="J12" s="19">
        <f>I12*J4</f>
        <v>0</v>
      </c>
      <c r="K12" s="27"/>
      <c r="L12" s="20">
        <f t="shared" si="0"/>
        <v>1</v>
      </c>
      <c r="O12" s="19">
        <f t="shared" si="3"/>
        <v>0</v>
      </c>
      <c r="P12" s="21"/>
      <c r="Q12" s="21"/>
    </row>
    <row r="13" spans="1:17">
      <c r="A13" s="163"/>
      <c r="B13" s="29"/>
      <c r="C13" s="400"/>
      <c r="D13" s="400"/>
      <c r="E13" s="400"/>
      <c r="F13" s="19">
        <f t="shared" si="1"/>
        <v>0</v>
      </c>
      <c r="G13" s="429">
        <f t="shared" si="2"/>
        <v>0</v>
      </c>
      <c r="H13" s="429"/>
      <c r="I13" s="25"/>
      <c r="J13" s="19">
        <f>I13*J4</f>
        <v>0</v>
      </c>
      <c r="K13" s="27"/>
      <c r="L13" s="20">
        <f t="shared" si="0"/>
        <v>1</v>
      </c>
      <c r="O13" s="19">
        <f t="shared" si="3"/>
        <v>0</v>
      </c>
      <c r="P13" s="21"/>
      <c r="Q13" s="21"/>
    </row>
    <row r="14" spans="1:17">
      <c r="A14" s="163"/>
      <c r="B14" s="184"/>
      <c r="C14" s="401"/>
      <c r="D14" s="400"/>
      <c r="E14" s="400"/>
      <c r="F14" s="19">
        <f t="shared" si="1"/>
        <v>0</v>
      </c>
      <c r="G14" s="429">
        <f t="shared" si="2"/>
        <v>0</v>
      </c>
      <c r="H14" s="429"/>
      <c r="I14" s="25"/>
      <c r="J14" s="19">
        <f>I14*J4</f>
        <v>0</v>
      </c>
      <c r="K14" s="27"/>
      <c r="L14" s="20">
        <f t="shared" si="0"/>
        <v>1</v>
      </c>
      <c r="O14" s="19">
        <f t="shared" si="3"/>
        <v>0</v>
      </c>
      <c r="P14" s="21"/>
      <c r="Q14" s="21"/>
    </row>
    <row r="15" spans="1:17">
      <c r="A15" s="163"/>
      <c r="B15" s="29"/>
      <c r="C15" s="400"/>
      <c r="D15" s="400"/>
      <c r="E15" s="400"/>
      <c r="F15" s="19">
        <f t="shared" si="1"/>
        <v>0</v>
      </c>
      <c r="G15" s="429">
        <f t="shared" si="2"/>
        <v>0</v>
      </c>
      <c r="H15" s="429"/>
      <c r="I15" s="25"/>
      <c r="J15" s="19">
        <f>I15*J4</f>
        <v>0</v>
      </c>
      <c r="K15" s="27"/>
      <c r="L15" s="20">
        <f t="shared" si="0"/>
        <v>1</v>
      </c>
      <c r="O15" s="19">
        <f t="shared" si="3"/>
        <v>0</v>
      </c>
      <c r="P15" s="21"/>
      <c r="Q15" s="21"/>
    </row>
    <row r="16" spans="1:17">
      <c r="A16" s="163"/>
      <c r="B16" s="29"/>
      <c r="C16" s="400"/>
      <c r="D16" s="400"/>
      <c r="E16" s="400"/>
      <c r="F16" s="19">
        <f t="shared" si="1"/>
        <v>0</v>
      </c>
      <c r="G16" s="429">
        <f t="shared" si="2"/>
        <v>0</v>
      </c>
      <c r="H16" s="429"/>
      <c r="I16" s="25"/>
      <c r="J16" s="19">
        <f>I16*J4</f>
        <v>0</v>
      </c>
      <c r="K16" s="27"/>
      <c r="L16" s="20">
        <f t="shared" si="0"/>
        <v>1</v>
      </c>
      <c r="O16" s="19">
        <f t="shared" si="3"/>
        <v>0</v>
      </c>
      <c r="P16" s="21"/>
      <c r="Q16" s="21"/>
    </row>
    <row r="17" spans="1:17">
      <c r="A17" s="163"/>
      <c r="B17" s="29"/>
      <c r="C17" s="400"/>
      <c r="D17" s="400"/>
      <c r="E17" s="400"/>
      <c r="F17" s="19">
        <f t="shared" si="1"/>
        <v>0</v>
      </c>
      <c r="G17" s="429">
        <f t="shared" si="2"/>
        <v>0</v>
      </c>
      <c r="H17" s="429"/>
      <c r="I17" s="25"/>
      <c r="J17" s="19">
        <f>I17*J4</f>
        <v>0</v>
      </c>
      <c r="K17" s="27"/>
      <c r="L17" s="20">
        <f t="shared" si="0"/>
        <v>1</v>
      </c>
      <c r="O17" s="19">
        <f t="shared" si="3"/>
        <v>0</v>
      </c>
      <c r="P17" s="21"/>
      <c r="Q17" s="21"/>
    </row>
    <row r="18" spans="1:17">
      <c r="A18" s="163"/>
      <c r="B18" s="29"/>
      <c r="C18" s="400"/>
      <c r="D18" s="400"/>
      <c r="E18" s="400"/>
      <c r="F18" s="19">
        <f t="shared" si="1"/>
        <v>0</v>
      </c>
      <c r="G18" s="429">
        <f t="shared" si="2"/>
        <v>0</v>
      </c>
      <c r="H18" s="429"/>
      <c r="I18" s="25"/>
      <c r="J18" s="19">
        <f>I18*J4</f>
        <v>0</v>
      </c>
      <c r="K18" s="27"/>
      <c r="L18" s="20">
        <f t="shared" si="0"/>
        <v>1</v>
      </c>
      <c r="O18" s="19">
        <f t="shared" si="3"/>
        <v>0</v>
      </c>
      <c r="P18" s="21"/>
      <c r="Q18" s="21"/>
    </row>
    <row r="19" spans="1:17">
      <c r="A19" s="163"/>
      <c r="B19" s="29"/>
      <c r="C19" s="400"/>
      <c r="D19" s="400"/>
      <c r="E19" s="400"/>
      <c r="F19" s="19">
        <f t="shared" si="1"/>
        <v>0</v>
      </c>
      <c r="G19" s="429">
        <f t="shared" si="2"/>
        <v>0</v>
      </c>
      <c r="H19" s="429"/>
      <c r="I19" s="25"/>
      <c r="J19" s="19">
        <f>I19*J4</f>
        <v>0</v>
      </c>
      <c r="K19" s="27"/>
      <c r="L19" s="20">
        <f t="shared" si="0"/>
        <v>1</v>
      </c>
      <c r="O19" s="19">
        <f t="shared" si="3"/>
        <v>0</v>
      </c>
      <c r="P19" s="21"/>
      <c r="Q19" s="21"/>
    </row>
    <row r="20" spans="1:17">
      <c r="A20" s="163"/>
      <c r="B20" s="29"/>
      <c r="C20" s="400"/>
      <c r="D20" s="400"/>
      <c r="E20" s="400"/>
      <c r="F20" s="19">
        <f t="shared" si="1"/>
        <v>0</v>
      </c>
      <c r="G20" s="429">
        <f t="shared" si="2"/>
        <v>0</v>
      </c>
      <c r="H20" s="429"/>
      <c r="I20" s="25"/>
      <c r="J20" s="19">
        <f>I20*J4</f>
        <v>0</v>
      </c>
      <c r="K20" s="27"/>
      <c r="L20" s="20">
        <f t="shared" si="0"/>
        <v>1</v>
      </c>
      <c r="O20" s="19">
        <f t="shared" si="3"/>
        <v>0</v>
      </c>
      <c r="P20" s="21"/>
      <c r="Q20" s="21"/>
    </row>
    <row r="21" spans="1:17">
      <c r="A21" s="163"/>
      <c r="B21" s="29"/>
      <c r="C21" s="400"/>
      <c r="D21" s="400"/>
      <c r="E21" s="400"/>
      <c r="F21" s="19">
        <f t="shared" si="1"/>
        <v>0</v>
      </c>
      <c r="G21" s="429">
        <f t="shared" si="2"/>
        <v>0</v>
      </c>
      <c r="H21" s="429"/>
      <c r="I21" s="25"/>
      <c r="J21" s="19">
        <f>I21*J4</f>
        <v>0</v>
      </c>
      <c r="K21" s="27"/>
      <c r="L21" s="20">
        <f t="shared" si="0"/>
        <v>1</v>
      </c>
      <c r="O21" s="19">
        <f t="shared" si="3"/>
        <v>0</v>
      </c>
      <c r="P21" s="21"/>
      <c r="Q21" s="21"/>
    </row>
    <row r="22" spans="1:17">
      <c r="A22" s="163"/>
      <c r="B22" s="29"/>
      <c r="C22" s="400"/>
      <c r="D22" s="400"/>
      <c r="E22" s="400"/>
      <c r="F22" s="19">
        <f t="shared" si="1"/>
        <v>0</v>
      </c>
      <c r="G22" s="429">
        <f t="shared" si="2"/>
        <v>0</v>
      </c>
      <c r="H22" s="429"/>
      <c r="I22" s="25"/>
      <c r="J22" s="19">
        <f>I22*J4</f>
        <v>0</v>
      </c>
      <c r="K22" s="27"/>
      <c r="L22" s="20">
        <f t="shared" si="0"/>
        <v>1</v>
      </c>
      <c r="O22" s="19">
        <f t="shared" si="3"/>
        <v>0</v>
      </c>
      <c r="P22" s="21"/>
      <c r="Q22" s="21"/>
    </row>
    <row r="23" spans="1:17">
      <c r="A23" s="163"/>
      <c r="B23" s="29"/>
      <c r="C23" s="400"/>
      <c r="D23" s="400"/>
      <c r="E23" s="400"/>
      <c r="F23" s="19">
        <f t="shared" si="1"/>
        <v>0</v>
      </c>
      <c r="G23" s="429">
        <f t="shared" si="2"/>
        <v>0</v>
      </c>
      <c r="H23" s="429"/>
      <c r="I23" s="25"/>
      <c r="J23" s="19">
        <f>I23*J4</f>
        <v>0</v>
      </c>
      <c r="K23" s="27"/>
      <c r="L23" s="20">
        <f t="shared" si="0"/>
        <v>1</v>
      </c>
      <c r="O23" s="19">
        <f t="shared" si="3"/>
        <v>0</v>
      </c>
      <c r="P23" s="21"/>
      <c r="Q23" s="21"/>
    </row>
    <row r="24" spans="1:17">
      <c r="A24" s="163"/>
      <c r="B24" s="29"/>
      <c r="C24" s="400"/>
      <c r="D24" s="400"/>
      <c r="E24" s="400"/>
      <c r="F24" s="19">
        <f t="shared" si="1"/>
        <v>0</v>
      </c>
      <c r="G24" s="429">
        <f t="shared" si="2"/>
        <v>0</v>
      </c>
      <c r="H24" s="429"/>
      <c r="I24" s="25"/>
      <c r="J24" s="19">
        <f>I24*J4</f>
        <v>0</v>
      </c>
      <c r="K24" s="27"/>
      <c r="L24" s="20">
        <f t="shared" si="0"/>
        <v>1</v>
      </c>
      <c r="O24" s="19">
        <f t="shared" si="3"/>
        <v>0</v>
      </c>
      <c r="P24" s="21"/>
      <c r="Q24" s="21"/>
    </row>
    <row r="25" spans="1:17">
      <c r="A25" s="163"/>
      <c r="B25" s="29"/>
      <c r="C25" s="400"/>
      <c r="D25" s="400"/>
      <c r="E25" s="400"/>
      <c r="F25" s="19">
        <f t="shared" si="1"/>
        <v>0</v>
      </c>
      <c r="G25" s="429">
        <f t="shared" si="2"/>
        <v>0</v>
      </c>
      <c r="H25" s="429"/>
      <c r="I25" s="25"/>
      <c r="J25" s="19">
        <f>I25*J4</f>
        <v>0</v>
      </c>
      <c r="K25" s="27"/>
      <c r="L25" s="20">
        <f t="shared" si="0"/>
        <v>1</v>
      </c>
      <c r="O25" s="19">
        <f t="shared" si="3"/>
        <v>0</v>
      </c>
      <c r="P25" s="21"/>
      <c r="Q25" s="21"/>
    </row>
    <row r="26" spans="1:17">
      <c r="A26" s="163"/>
      <c r="B26" s="29"/>
      <c r="C26" s="400"/>
      <c r="D26" s="400"/>
      <c r="E26" s="400"/>
      <c r="F26" s="19">
        <f t="shared" si="1"/>
        <v>0</v>
      </c>
      <c r="G26" s="429">
        <f t="shared" si="2"/>
        <v>0</v>
      </c>
      <c r="H26" s="429"/>
      <c r="I26" s="25"/>
      <c r="J26" s="19">
        <f>I26*J4</f>
        <v>0</v>
      </c>
      <c r="K26" s="27"/>
      <c r="L26" s="20">
        <f t="shared" si="0"/>
        <v>1</v>
      </c>
      <c r="O26" s="19">
        <f t="shared" si="3"/>
        <v>0</v>
      </c>
      <c r="P26" s="21"/>
      <c r="Q26" s="21"/>
    </row>
    <row r="27" spans="1:17">
      <c r="A27" s="163"/>
      <c r="B27" s="29"/>
      <c r="C27" s="400"/>
      <c r="D27" s="400"/>
      <c r="E27" s="400"/>
      <c r="F27" s="19">
        <f t="shared" si="1"/>
        <v>0</v>
      </c>
      <c r="G27" s="429">
        <f t="shared" si="2"/>
        <v>0</v>
      </c>
      <c r="H27" s="429"/>
      <c r="I27" s="25"/>
      <c r="J27" s="19">
        <f>I27*J4</f>
        <v>0</v>
      </c>
      <c r="K27" s="27"/>
      <c r="L27" s="20">
        <f t="shared" si="0"/>
        <v>1</v>
      </c>
      <c r="O27" s="19">
        <f t="shared" si="3"/>
        <v>0</v>
      </c>
      <c r="P27" s="21"/>
      <c r="Q27" s="21"/>
    </row>
    <row r="28" spans="1:17">
      <c r="A28" s="163"/>
      <c r="B28" s="29"/>
      <c r="C28" s="400"/>
      <c r="D28" s="400"/>
      <c r="E28" s="400"/>
      <c r="F28" s="19">
        <f t="shared" si="1"/>
        <v>0</v>
      </c>
      <c r="G28" s="429">
        <f t="shared" si="2"/>
        <v>0</v>
      </c>
      <c r="H28" s="429"/>
      <c r="I28" s="25"/>
      <c r="J28" s="19">
        <f>I28*J4</f>
        <v>0</v>
      </c>
      <c r="K28" s="27"/>
      <c r="L28" s="20">
        <f t="shared" si="0"/>
        <v>1</v>
      </c>
      <c r="O28" s="19">
        <f t="shared" si="3"/>
        <v>0</v>
      </c>
      <c r="P28" s="21"/>
      <c r="Q28" s="21"/>
    </row>
    <row r="29" spans="1:17">
      <c r="A29" s="163"/>
      <c r="B29" s="29"/>
      <c r="C29" s="400"/>
      <c r="D29" s="400"/>
      <c r="E29" s="400"/>
      <c r="F29" s="19">
        <f t="shared" si="1"/>
        <v>0</v>
      </c>
      <c r="G29" s="429">
        <f t="shared" si="2"/>
        <v>0</v>
      </c>
      <c r="H29" s="429"/>
      <c r="I29" s="25"/>
      <c r="J29" s="19">
        <f>I29*J4</f>
        <v>0</v>
      </c>
      <c r="K29" s="27"/>
      <c r="L29" s="20">
        <f t="shared" si="0"/>
        <v>1</v>
      </c>
      <c r="O29" s="19">
        <f t="shared" si="3"/>
        <v>0</v>
      </c>
      <c r="P29" s="21"/>
      <c r="Q29" s="21"/>
    </row>
    <row r="30" spans="1:17">
      <c r="A30" s="163"/>
      <c r="B30" s="29"/>
      <c r="C30" s="400"/>
      <c r="D30" s="400"/>
      <c r="E30" s="400"/>
      <c r="F30" s="19">
        <f t="shared" si="1"/>
        <v>0</v>
      </c>
      <c r="G30" s="429">
        <f t="shared" si="2"/>
        <v>0</v>
      </c>
      <c r="H30" s="429"/>
      <c r="I30" s="25"/>
      <c r="J30" s="19">
        <f>I30*J4</f>
        <v>0</v>
      </c>
      <c r="K30" s="27"/>
      <c r="L30" s="20">
        <f t="shared" si="0"/>
        <v>1</v>
      </c>
      <c r="O30" s="19">
        <f t="shared" si="3"/>
        <v>0</v>
      </c>
      <c r="P30" s="21"/>
      <c r="Q30" s="21"/>
    </row>
    <row r="31" spans="1:17">
      <c r="A31" s="163"/>
      <c r="B31" s="29"/>
      <c r="C31" s="400"/>
      <c r="D31" s="400"/>
      <c r="E31" s="400"/>
      <c r="F31" s="19">
        <f t="shared" si="1"/>
        <v>0</v>
      </c>
      <c r="G31" s="429">
        <f t="shared" si="2"/>
        <v>0</v>
      </c>
      <c r="H31" s="429"/>
      <c r="I31" s="25"/>
      <c r="J31" s="19">
        <f>I31*J4</f>
        <v>0</v>
      </c>
      <c r="K31" s="27"/>
      <c r="L31" s="20">
        <f t="shared" si="0"/>
        <v>1</v>
      </c>
      <c r="O31" s="19">
        <f t="shared" si="3"/>
        <v>0</v>
      </c>
      <c r="P31" s="21"/>
      <c r="Q31" s="21"/>
    </row>
    <row r="32" spans="1:17">
      <c r="A32" s="163"/>
      <c r="B32" s="29"/>
      <c r="C32" s="400"/>
      <c r="D32" s="400"/>
      <c r="E32" s="400"/>
      <c r="F32" s="19">
        <f t="shared" si="1"/>
        <v>0</v>
      </c>
      <c r="G32" s="429">
        <f t="shared" si="2"/>
        <v>0</v>
      </c>
      <c r="H32" s="429"/>
      <c r="I32" s="25"/>
      <c r="J32" s="19">
        <f>I32*J4</f>
        <v>0</v>
      </c>
      <c r="K32" s="27"/>
      <c r="L32" s="20">
        <f t="shared" si="0"/>
        <v>1</v>
      </c>
      <c r="O32" s="19">
        <f t="shared" si="3"/>
        <v>0</v>
      </c>
      <c r="P32" s="21"/>
      <c r="Q32" s="21"/>
    </row>
    <row r="33" spans="1:17">
      <c r="A33" s="163"/>
      <c r="B33" s="29"/>
      <c r="C33" s="400"/>
      <c r="D33" s="400"/>
      <c r="E33" s="400"/>
      <c r="F33" s="19">
        <f t="shared" si="1"/>
        <v>0</v>
      </c>
      <c r="G33" s="429">
        <f t="shared" si="2"/>
        <v>0</v>
      </c>
      <c r="H33" s="429"/>
      <c r="I33" s="25"/>
      <c r="J33" s="19">
        <f>I33*J4</f>
        <v>0</v>
      </c>
      <c r="K33" s="27"/>
      <c r="L33" s="20">
        <f t="shared" si="0"/>
        <v>1</v>
      </c>
      <c r="O33" s="19">
        <f t="shared" si="3"/>
        <v>0</v>
      </c>
      <c r="P33" s="21"/>
      <c r="Q33" s="21"/>
    </row>
    <row r="34" spans="1:17">
      <c r="A34" s="163"/>
      <c r="B34" s="29"/>
      <c r="C34" s="400"/>
      <c r="D34" s="400"/>
      <c r="E34" s="400"/>
      <c r="F34" s="19">
        <f t="shared" si="1"/>
        <v>0</v>
      </c>
      <c r="G34" s="429">
        <f t="shared" si="2"/>
        <v>0</v>
      </c>
      <c r="H34" s="429"/>
      <c r="I34" s="25"/>
      <c r="J34" s="19">
        <f>I34*J4</f>
        <v>0</v>
      </c>
      <c r="K34" s="27"/>
      <c r="L34" s="20">
        <f t="shared" si="0"/>
        <v>1</v>
      </c>
      <c r="O34" s="19">
        <f t="shared" si="3"/>
        <v>0</v>
      </c>
      <c r="P34" s="21"/>
      <c r="Q34" s="21"/>
    </row>
    <row r="35" spans="1:17">
      <c r="A35" s="163"/>
      <c r="B35" s="29"/>
      <c r="C35" s="400"/>
      <c r="D35" s="400"/>
      <c r="E35" s="400"/>
      <c r="F35" s="19">
        <f t="shared" si="1"/>
        <v>0</v>
      </c>
      <c r="G35" s="429">
        <f t="shared" si="2"/>
        <v>0</v>
      </c>
      <c r="H35" s="429"/>
      <c r="I35" s="25"/>
      <c r="J35" s="19">
        <f>I35*J4</f>
        <v>0</v>
      </c>
      <c r="K35" s="27"/>
      <c r="L35" s="20">
        <f t="shared" si="0"/>
        <v>1</v>
      </c>
      <c r="O35" s="19">
        <f t="shared" si="3"/>
        <v>0</v>
      </c>
      <c r="P35" s="21"/>
      <c r="Q35" s="21"/>
    </row>
    <row r="36" spans="1:17">
      <c r="A36" s="163"/>
      <c r="B36" s="29"/>
      <c r="C36" s="400"/>
      <c r="D36" s="400"/>
      <c r="E36" s="400"/>
      <c r="F36" s="19">
        <f t="shared" si="1"/>
        <v>0</v>
      </c>
      <c r="G36" s="429">
        <f t="shared" si="2"/>
        <v>0</v>
      </c>
      <c r="H36" s="429"/>
      <c r="I36" s="25"/>
      <c r="J36" s="19">
        <f>I36*J4</f>
        <v>0</v>
      </c>
      <c r="K36" s="27"/>
      <c r="L36" s="20">
        <f t="shared" si="0"/>
        <v>1</v>
      </c>
      <c r="O36" s="19">
        <f t="shared" si="3"/>
        <v>0</v>
      </c>
      <c r="P36" s="21"/>
      <c r="Q36" s="21"/>
    </row>
    <row r="37" spans="1:17">
      <c r="A37" s="163"/>
      <c r="B37" s="29"/>
      <c r="C37" s="400"/>
      <c r="D37" s="400"/>
      <c r="E37" s="400"/>
      <c r="F37" s="19">
        <f t="shared" si="1"/>
        <v>0</v>
      </c>
      <c r="G37" s="429">
        <f t="shared" si="2"/>
        <v>0</v>
      </c>
      <c r="H37" s="429"/>
      <c r="I37" s="25"/>
      <c r="J37" s="19">
        <f>I37*J4</f>
        <v>0</v>
      </c>
      <c r="K37" s="27"/>
      <c r="L37" s="20">
        <f t="shared" si="0"/>
        <v>1</v>
      </c>
      <c r="O37" s="19">
        <f t="shared" si="3"/>
        <v>0</v>
      </c>
      <c r="P37" s="21"/>
      <c r="Q37" s="21"/>
    </row>
    <row r="38" spans="1:17">
      <c r="A38" s="163"/>
      <c r="B38" s="29"/>
      <c r="C38" s="400"/>
      <c r="D38" s="400"/>
      <c r="E38" s="400"/>
      <c r="F38" s="19">
        <f t="shared" si="1"/>
        <v>0</v>
      </c>
      <c r="G38" s="429">
        <f t="shared" si="2"/>
        <v>0</v>
      </c>
      <c r="H38" s="429"/>
      <c r="I38" s="25"/>
      <c r="J38" s="19">
        <f>I38*J4</f>
        <v>0</v>
      </c>
      <c r="K38" s="27"/>
      <c r="L38" s="20">
        <f t="shared" si="0"/>
        <v>1</v>
      </c>
      <c r="O38" s="19">
        <f t="shared" si="3"/>
        <v>0</v>
      </c>
      <c r="P38" s="21"/>
      <c r="Q38" s="21"/>
    </row>
    <row r="39" spans="1:17">
      <c r="A39" s="163"/>
      <c r="B39" s="29"/>
      <c r="C39" s="400"/>
      <c r="D39" s="400"/>
      <c r="E39" s="400"/>
      <c r="F39" s="19">
        <f t="shared" si="1"/>
        <v>0</v>
      </c>
      <c r="G39" s="429">
        <f t="shared" si="2"/>
        <v>0</v>
      </c>
      <c r="H39" s="429"/>
      <c r="I39" s="25"/>
      <c r="J39" s="19">
        <f>I39*J4</f>
        <v>0</v>
      </c>
      <c r="K39" s="27"/>
      <c r="L39" s="20">
        <f t="shared" si="0"/>
        <v>1</v>
      </c>
      <c r="O39" s="19">
        <f t="shared" si="3"/>
        <v>0</v>
      </c>
      <c r="P39" s="21"/>
      <c r="Q39" s="21"/>
    </row>
    <row r="40" spans="1:17">
      <c r="A40" s="163"/>
      <c r="B40" s="29"/>
      <c r="C40" s="400"/>
      <c r="D40" s="400"/>
      <c r="E40" s="400"/>
      <c r="F40" s="19">
        <f t="shared" si="1"/>
        <v>0</v>
      </c>
      <c r="G40" s="429">
        <f t="shared" si="2"/>
        <v>0</v>
      </c>
      <c r="H40" s="429"/>
      <c r="I40" s="25"/>
      <c r="J40" s="19">
        <f>I40*J4</f>
        <v>0</v>
      </c>
      <c r="K40" s="27"/>
      <c r="L40" s="20">
        <f t="shared" si="0"/>
        <v>1</v>
      </c>
      <c r="O40" s="19">
        <f t="shared" si="3"/>
        <v>0</v>
      </c>
      <c r="P40" s="21"/>
      <c r="Q40" s="21"/>
    </row>
    <row r="41" spans="1:17">
      <c r="A41" s="163"/>
      <c r="B41" s="29"/>
      <c r="C41" s="400"/>
      <c r="D41" s="400"/>
      <c r="E41" s="400"/>
      <c r="F41" s="19">
        <f t="shared" si="1"/>
        <v>0</v>
      </c>
      <c r="G41" s="429">
        <f t="shared" si="2"/>
        <v>0</v>
      </c>
      <c r="H41" s="429"/>
      <c r="I41" s="25"/>
      <c r="J41" s="19">
        <f>I41*J4</f>
        <v>0</v>
      </c>
      <c r="K41" s="27"/>
      <c r="L41" s="20">
        <f t="shared" si="0"/>
        <v>1</v>
      </c>
      <c r="O41" s="19">
        <f t="shared" si="3"/>
        <v>0</v>
      </c>
      <c r="P41" s="21"/>
      <c r="Q41" s="21"/>
    </row>
    <row r="42" spans="1:17">
      <c r="A42" s="163"/>
      <c r="B42" s="29"/>
      <c r="C42" s="400"/>
      <c r="D42" s="400"/>
      <c r="E42" s="400"/>
      <c r="F42" s="19">
        <f t="shared" si="1"/>
        <v>0</v>
      </c>
      <c r="G42" s="429">
        <f t="shared" si="2"/>
        <v>0</v>
      </c>
      <c r="H42" s="429"/>
      <c r="I42" s="25"/>
      <c r="J42" s="19">
        <f>I42*J4</f>
        <v>0</v>
      </c>
      <c r="K42" s="27"/>
      <c r="L42" s="20">
        <f t="shared" si="0"/>
        <v>1</v>
      </c>
      <c r="O42" s="19">
        <f t="shared" si="3"/>
        <v>0</v>
      </c>
      <c r="P42" s="21"/>
      <c r="Q42" s="21"/>
    </row>
    <row r="43" spans="1:17">
      <c r="A43" s="163"/>
      <c r="B43" s="29"/>
      <c r="C43" s="400"/>
      <c r="D43" s="400"/>
      <c r="E43" s="400"/>
      <c r="F43" s="19">
        <f t="shared" si="1"/>
        <v>0</v>
      </c>
      <c r="G43" s="429">
        <f t="shared" si="2"/>
        <v>0</v>
      </c>
      <c r="H43" s="429"/>
      <c r="I43" s="25"/>
      <c r="J43" s="19">
        <f>I43*J4</f>
        <v>0</v>
      </c>
      <c r="K43" s="27"/>
      <c r="L43" s="20">
        <f t="shared" si="0"/>
        <v>1</v>
      </c>
      <c r="O43" s="19">
        <f t="shared" si="3"/>
        <v>0</v>
      </c>
      <c r="P43" s="21"/>
      <c r="Q43" s="21"/>
    </row>
    <row r="44" spans="1:17">
      <c r="A44" s="163"/>
      <c r="B44" s="29"/>
      <c r="C44" s="400"/>
      <c r="D44" s="400"/>
      <c r="E44" s="400"/>
      <c r="F44" s="19">
        <f t="shared" si="1"/>
        <v>0</v>
      </c>
      <c r="G44" s="429">
        <f t="shared" si="2"/>
        <v>0</v>
      </c>
      <c r="H44" s="429"/>
      <c r="I44" s="25"/>
      <c r="J44" s="19">
        <f>I44*J4</f>
        <v>0</v>
      </c>
      <c r="K44" s="27"/>
      <c r="L44" s="20">
        <f t="shared" si="0"/>
        <v>1</v>
      </c>
      <c r="O44" s="19">
        <f t="shared" si="3"/>
        <v>0</v>
      </c>
      <c r="P44" s="21"/>
      <c r="Q44" s="21"/>
    </row>
    <row r="45" spans="1:17">
      <c r="A45" s="163"/>
      <c r="B45" s="29"/>
      <c r="C45" s="400"/>
      <c r="D45" s="400"/>
      <c r="E45" s="400"/>
      <c r="F45" s="19">
        <f t="shared" si="1"/>
        <v>0</v>
      </c>
      <c r="G45" s="429">
        <f t="shared" si="2"/>
        <v>0</v>
      </c>
      <c r="H45" s="429"/>
      <c r="I45" s="25"/>
      <c r="J45" s="19">
        <f>I45*J4</f>
        <v>0</v>
      </c>
      <c r="K45" s="27"/>
      <c r="L45" s="20">
        <f t="shared" si="0"/>
        <v>1</v>
      </c>
      <c r="O45" s="19">
        <f t="shared" si="3"/>
        <v>0</v>
      </c>
      <c r="P45" s="21"/>
      <c r="Q45" s="21"/>
    </row>
    <row r="46" spans="1:17">
      <c r="A46" s="163"/>
      <c r="B46" s="29"/>
      <c r="C46" s="400"/>
      <c r="D46" s="400"/>
      <c r="E46" s="400"/>
      <c r="F46" s="19">
        <f t="shared" si="1"/>
        <v>0</v>
      </c>
      <c r="G46" s="429">
        <f t="shared" si="2"/>
        <v>0</v>
      </c>
      <c r="H46" s="429"/>
      <c r="I46" s="25"/>
      <c r="J46" s="19">
        <f>I46*J4</f>
        <v>0</v>
      </c>
      <c r="K46" s="27"/>
      <c r="L46" s="20">
        <f t="shared" si="0"/>
        <v>1</v>
      </c>
      <c r="O46" s="19">
        <f t="shared" si="3"/>
        <v>0</v>
      </c>
      <c r="P46" s="21"/>
      <c r="Q46" s="21"/>
    </row>
    <row r="47" spans="1:17">
      <c r="A47" s="163"/>
      <c r="B47" s="29"/>
      <c r="C47" s="400"/>
      <c r="D47" s="400"/>
      <c r="E47" s="400"/>
      <c r="F47" s="19">
        <f t="shared" si="1"/>
        <v>0</v>
      </c>
      <c r="G47" s="429">
        <f t="shared" si="2"/>
        <v>0</v>
      </c>
      <c r="H47" s="429"/>
      <c r="I47" s="25"/>
      <c r="J47" s="19">
        <f>I47*J4</f>
        <v>0</v>
      </c>
      <c r="K47" s="27"/>
      <c r="L47" s="20">
        <f t="shared" si="0"/>
        <v>1</v>
      </c>
      <c r="O47" s="19">
        <f t="shared" si="3"/>
        <v>0</v>
      </c>
      <c r="P47" s="21"/>
      <c r="Q47" s="21"/>
    </row>
    <row r="48" spans="1:17">
      <c r="A48" s="163"/>
      <c r="B48" s="29"/>
      <c r="C48" s="400"/>
      <c r="D48" s="400"/>
      <c r="E48" s="400"/>
      <c r="F48" s="19">
        <f t="shared" si="1"/>
        <v>0</v>
      </c>
      <c r="G48" s="429">
        <f t="shared" si="2"/>
        <v>0</v>
      </c>
      <c r="H48" s="429"/>
      <c r="I48" s="25"/>
      <c r="J48" s="19">
        <f>I48*J4</f>
        <v>0</v>
      </c>
      <c r="K48" s="27"/>
      <c r="L48" s="20">
        <f t="shared" si="0"/>
        <v>1</v>
      </c>
      <c r="O48" s="19">
        <f t="shared" si="3"/>
        <v>0</v>
      </c>
      <c r="P48" s="21"/>
      <c r="Q48" s="21"/>
    </row>
    <row r="49" spans="1:17">
      <c r="A49" s="163"/>
      <c r="B49" s="29"/>
      <c r="C49" s="400"/>
      <c r="D49" s="400"/>
      <c r="E49" s="400"/>
      <c r="F49" s="19">
        <f t="shared" si="1"/>
        <v>0</v>
      </c>
      <c r="G49" s="429">
        <f t="shared" si="2"/>
        <v>0</v>
      </c>
      <c r="H49" s="429"/>
      <c r="I49" s="25"/>
      <c r="J49" s="19">
        <f>I49*J4</f>
        <v>0</v>
      </c>
      <c r="K49" s="27"/>
      <c r="L49" s="20">
        <f t="shared" si="0"/>
        <v>1</v>
      </c>
      <c r="O49" s="19">
        <f t="shared" si="3"/>
        <v>0</v>
      </c>
      <c r="P49" s="21"/>
      <c r="Q49" s="21"/>
    </row>
    <row r="50" spans="1:17">
      <c r="A50" s="163"/>
      <c r="B50" s="29"/>
      <c r="C50" s="400"/>
      <c r="D50" s="400"/>
      <c r="E50" s="400"/>
      <c r="F50" s="19">
        <f t="shared" si="1"/>
        <v>0</v>
      </c>
      <c r="G50" s="429">
        <f t="shared" si="2"/>
        <v>0</v>
      </c>
      <c r="H50" s="429"/>
      <c r="I50" s="25"/>
      <c r="J50" s="19">
        <f>I50*J4</f>
        <v>0</v>
      </c>
      <c r="K50" s="27"/>
      <c r="L50" s="20">
        <f t="shared" si="0"/>
        <v>1</v>
      </c>
      <c r="O50" s="19">
        <f t="shared" si="3"/>
        <v>0</v>
      </c>
      <c r="P50" s="21"/>
      <c r="Q50" s="21"/>
    </row>
    <row r="51" spans="1:17">
      <c r="A51" s="163"/>
      <c r="B51" s="29"/>
      <c r="C51" s="400"/>
      <c r="D51" s="400"/>
      <c r="E51" s="400"/>
      <c r="F51" s="19">
        <f t="shared" si="1"/>
        <v>0</v>
      </c>
      <c r="G51" s="429">
        <f t="shared" si="2"/>
        <v>0</v>
      </c>
      <c r="H51" s="429"/>
      <c r="I51" s="25"/>
      <c r="J51" s="19">
        <f>I51*J4</f>
        <v>0</v>
      </c>
      <c r="K51" s="27"/>
      <c r="L51" s="20">
        <f t="shared" si="0"/>
        <v>1</v>
      </c>
      <c r="O51" s="19">
        <f t="shared" si="3"/>
        <v>0</v>
      </c>
      <c r="P51" s="21"/>
      <c r="Q51" s="21"/>
    </row>
    <row r="52" spans="1:17">
      <c r="A52" s="163"/>
      <c r="B52" s="29"/>
      <c r="C52" s="400"/>
      <c r="D52" s="400"/>
      <c r="E52" s="400"/>
      <c r="F52" s="19">
        <f t="shared" si="1"/>
        <v>0</v>
      </c>
      <c r="G52" s="429">
        <f t="shared" si="2"/>
        <v>0</v>
      </c>
      <c r="H52" s="429"/>
      <c r="I52" s="25"/>
      <c r="J52" s="19">
        <f>I52*J4</f>
        <v>0</v>
      </c>
      <c r="K52" s="27"/>
      <c r="L52" s="20">
        <f t="shared" si="0"/>
        <v>1</v>
      </c>
      <c r="O52" s="19">
        <f t="shared" si="3"/>
        <v>0</v>
      </c>
      <c r="P52" s="21"/>
      <c r="Q52" s="21"/>
    </row>
    <row r="53" spans="1:17">
      <c r="A53" s="163"/>
      <c r="B53" s="29"/>
      <c r="C53" s="400"/>
      <c r="D53" s="400"/>
      <c r="E53" s="400"/>
      <c r="F53" s="19">
        <f t="shared" si="1"/>
        <v>0</v>
      </c>
      <c r="G53" s="429">
        <f t="shared" si="2"/>
        <v>0</v>
      </c>
      <c r="H53" s="429"/>
      <c r="I53" s="25"/>
      <c r="J53" s="19">
        <f>I53*J4</f>
        <v>0</v>
      </c>
      <c r="K53" s="27"/>
      <c r="L53" s="20">
        <f t="shared" si="0"/>
        <v>1</v>
      </c>
      <c r="O53" s="19">
        <f t="shared" si="3"/>
        <v>0</v>
      </c>
      <c r="P53" s="21"/>
      <c r="Q53" s="21"/>
    </row>
    <row r="55" spans="1:17" ht="13.5" customHeight="1" thickBot="1">
      <c r="N55" s="1" t="s">
        <v>100</v>
      </c>
      <c r="O55" s="24">
        <f>SUM(O9:O53)</f>
        <v>0</v>
      </c>
      <c r="P55" s="166"/>
      <c r="Q55" s="21"/>
    </row>
    <row r="56" spans="1:17" ht="13.5" customHeight="1" thickBot="1">
      <c r="A56" s="31"/>
      <c r="F56" s="1" t="s">
        <v>51</v>
      </c>
      <c r="G56" s="430">
        <f>SUM(G9:H53)</f>
        <v>0</v>
      </c>
      <c r="H56" s="430"/>
      <c r="I56" s="21"/>
      <c r="J56" s="21"/>
      <c r="N56" s="164" t="s">
        <v>186</v>
      </c>
      <c r="O56" s="24">
        <f>IF(G56=0,0,(G56-O55))</f>
        <v>0</v>
      </c>
    </row>
    <row r="57" spans="1:17" ht="13.5" customHeight="1" thickBot="1">
      <c r="N57" s="164" t="s">
        <v>187</v>
      </c>
      <c r="O57" s="169">
        <f>IF(O56=0,0,O56/(G56-J56))</f>
        <v>0</v>
      </c>
    </row>
  </sheetData>
  <sheetProtection sheet="1" objects="1" scenarios="1" selectLockedCells="1"/>
  <mergeCells count="97"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12:H12"/>
    <mergeCell ref="G13:H13"/>
    <mergeCell ref="G14:H14"/>
    <mergeCell ref="C11:E11"/>
    <mergeCell ref="C12:E12"/>
    <mergeCell ref="C13:E13"/>
    <mergeCell ref="C14:E14"/>
    <mergeCell ref="G7:H7"/>
    <mergeCell ref="G8:H8"/>
    <mergeCell ref="G9:H9"/>
    <mergeCell ref="G10:H10"/>
    <mergeCell ref="C7:E7"/>
    <mergeCell ref="C8:E8"/>
    <mergeCell ref="C10:E10"/>
    <mergeCell ref="C9:E9"/>
    <mergeCell ref="C16:E16"/>
    <mergeCell ref="C17:E17"/>
    <mergeCell ref="C18:E18"/>
    <mergeCell ref="C19:E19"/>
    <mergeCell ref="C20:E20"/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</mergeCells>
  <phoneticPr fontId="3" type="noConversion"/>
  <conditionalFormatting sqref="C9:E53">
    <cfRule type="expression" dxfId="30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6CA1-C250-4203-B9F0-3A092AF39210}">
  <sheetPr>
    <tabColor theme="5" tint="-0.249977111117893"/>
  </sheetPr>
  <dimension ref="A1:H53"/>
  <sheetViews>
    <sheetView topLeftCell="A19" zoomScaleNormal="100" workbookViewId="0">
      <selection activeCell="C49" sqref="C49:E49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4" t="s">
        <v>52</v>
      </c>
    </row>
    <row r="2" spans="1:8">
      <c r="A2" s="2"/>
    </row>
    <row r="3" spans="1:8">
      <c r="A3" s="2"/>
      <c r="B3" s="2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</row>
    <row r="4" spans="1:8">
      <c r="A4" s="2"/>
    </row>
    <row r="5" spans="1:8">
      <c r="A5" s="2"/>
      <c r="B5" s="2" t="s">
        <v>42</v>
      </c>
      <c r="C5" s="348" t="str">
        <f>IF('Labor 1'!$C$6:$H$6="","",'Labor 1'!$C$6:$H$6)</f>
        <v/>
      </c>
      <c r="D5" s="348"/>
      <c r="E5" s="1" t="s">
        <v>43</v>
      </c>
      <c r="F5" s="274">
        <v>1</v>
      </c>
      <c r="G5" s="2" t="s">
        <v>2</v>
      </c>
      <c r="H5" s="274">
        <v>1</v>
      </c>
    </row>
    <row r="6" spans="1:8">
      <c r="A6" s="2"/>
    </row>
    <row r="7" spans="1:8">
      <c r="A7" s="16" t="s">
        <v>44</v>
      </c>
      <c r="B7" s="16" t="s">
        <v>53</v>
      </c>
      <c r="C7" s="337" t="s">
        <v>3</v>
      </c>
      <c r="D7" s="338"/>
      <c r="E7" s="392"/>
    </row>
    <row r="8" spans="1:8">
      <c r="A8" s="17"/>
      <c r="B8" s="22"/>
      <c r="C8" s="393"/>
      <c r="D8" s="350"/>
      <c r="E8" s="394"/>
    </row>
    <row r="9" spans="1:8">
      <c r="A9" s="275" t="str">
        <f>IF(Subcont!A9="","",Subcont!A9)</f>
        <v/>
      </c>
      <c r="B9" s="29" t="str">
        <f>IF(Subcont!B9="","",Subcont!B9)</f>
        <v/>
      </c>
      <c r="C9" s="403" t="str">
        <f>IF(Subcont!C9="","",Subcont!C9)</f>
        <v/>
      </c>
      <c r="D9" s="404"/>
      <c r="E9" s="405"/>
    </row>
    <row r="10" spans="1:8">
      <c r="A10" s="275" t="str">
        <f>IF(Subcont!A10="","",Subcont!A10)</f>
        <v/>
      </c>
      <c r="B10" s="29" t="str">
        <f>IF(Subcont!B10="","",Subcont!B10)</f>
        <v/>
      </c>
      <c r="C10" s="403" t="str">
        <f>IF(Subcont!C10="","",Subcont!C10)</f>
        <v/>
      </c>
      <c r="D10" s="404"/>
      <c r="E10" s="405"/>
    </row>
    <row r="11" spans="1:8">
      <c r="A11" s="275" t="str">
        <f>IF(Subcont!A11="","",Subcont!A11)</f>
        <v/>
      </c>
      <c r="B11" s="29" t="str">
        <f>IF(Subcont!B11="","",Subcont!B11)</f>
        <v/>
      </c>
      <c r="C11" s="403" t="str">
        <f>IF(Subcont!C11="","",Subcont!C11)</f>
        <v/>
      </c>
      <c r="D11" s="404"/>
      <c r="E11" s="405"/>
    </row>
    <row r="12" spans="1:8">
      <c r="A12" s="275" t="str">
        <f>IF(Subcont!A12="","",Subcont!A12)</f>
        <v/>
      </c>
      <c r="B12" s="29" t="str">
        <f>IF(Subcont!B12="","",Subcont!B12)</f>
        <v/>
      </c>
      <c r="C12" s="403" t="str">
        <f>IF(Subcont!C12="","",Subcont!C12)</f>
        <v/>
      </c>
      <c r="D12" s="404"/>
      <c r="E12" s="405"/>
    </row>
    <row r="13" spans="1:8">
      <c r="A13" s="275" t="str">
        <f>IF(Subcont!A13="","",Subcont!A13)</f>
        <v/>
      </c>
      <c r="B13" s="29" t="str">
        <f>IF(Subcont!B13="","",Subcont!B13)</f>
        <v/>
      </c>
      <c r="C13" s="403" t="str">
        <f>IF(Subcont!C13="","",Subcont!C13)</f>
        <v/>
      </c>
      <c r="D13" s="404"/>
      <c r="E13" s="405"/>
    </row>
    <row r="14" spans="1:8">
      <c r="A14" s="275" t="str">
        <f>IF(Subcont!A14="","",Subcont!A14)</f>
        <v/>
      </c>
      <c r="B14" s="29" t="str">
        <f>IF(Subcont!B14="","",Subcont!B14)</f>
        <v/>
      </c>
      <c r="C14" s="403" t="str">
        <f>IF(Subcont!C14="","",Subcont!C14)</f>
        <v/>
      </c>
      <c r="D14" s="404"/>
      <c r="E14" s="405"/>
    </row>
    <row r="15" spans="1:8">
      <c r="A15" s="275" t="str">
        <f>IF(Subcont!A15="","",Subcont!A15)</f>
        <v/>
      </c>
      <c r="B15" s="29" t="str">
        <f>IF(Subcont!B15="","",Subcont!B15)</f>
        <v/>
      </c>
      <c r="C15" s="403" t="str">
        <f>IF(Subcont!C15="","",Subcont!C15)</f>
        <v/>
      </c>
      <c r="D15" s="404"/>
      <c r="E15" s="405"/>
    </row>
    <row r="16" spans="1:8">
      <c r="A16" s="275" t="str">
        <f>IF(Subcont!A16="","",Subcont!A16)</f>
        <v/>
      </c>
      <c r="B16" s="29" t="str">
        <f>IF(Subcont!B16="","",Subcont!B16)</f>
        <v/>
      </c>
      <c r="C16" s="403" t="str">
        <f>IF(Subcont!C16="","",Subcont!C16)</f>
        <v/>
      </c>
      <c r="D16" s="404"/>
      <c r="E16" s="405"/>
    </row>
    <row r="17" spans="1:5">
      <c r="A17" s="275" t="str">
        <f>IF(Subcont!A17="","",Subcont!A17)</f>
        <v/>
      </c>
      <c r="B17" s="29" t="str">
        <f>IF(Subcont!B17="","",Subcont!B17)</f>
        <v/>
      </c>
      <c r="C17" s="403" t="str">
        <f>IF(Subcont!C17="","",Subcont!C17)</f>
        <v/>
      </c>
      <c r="D17" s="404"/>
      <c r="E17" s="405"/>
    </row>
    <row r="18" spans="1:5">
      <c r="A18" s="275" t="str">
        <f>IF(Subcont!A18="","",Subcont!A18)</f>
        <v/>
      </c>
      <c r="B18" s="29" t="str">
        <f>IF(Subcont!B18="","",Subcont!B18)</f>
        <v/>
      </c>
      <c r="C18" s="403" t="str">
        <f>IF(Subcont!C18="","",Subcont!C18)</f>
        <v/>
      </c>
      <c r="D18" s="404"/>
      <c r="E18" s="405"/>
    </row>
    <row r="19" spans="1:5">
      <c r="A19" s="275" t="str">
        <f>IF(Subcont!A19="","",Subcont!A19)</f>
        <v/>
      </c>
      <c r="B19" s="29" t="str">
        <f>IF(Subcont!B19="","",Subcont!B19)</f>
        <v/>
      </c>
      <c r="C19" s="403" t="str">
        <f>IF(Subcont!C19="","",Subcont!C19)</f>
        <v/>
      </c>
      <c r="D19" s="404"/>
      <c r="E19" s="405"/>
    </row>
    <row r="20" spans="1:5">
      <c r="A20" s="275" t="str">
        <f>IF(Subcont!A20="","",Subcont!A20)</f>
        <v/>
      </c>
      <c r="B20" s="29" t="str">
        <f>IF(Subcont!B20="","",Subcont!B20)</f>
        <v/>
      </c>
      <c r="C20" s="403" t="str">
        <f>IF(Subcont!C20="","",Subcont!C20)</f>
        <v/>
      </c>
      <c r="D20" s="404"/>
      <c r="E20" s="405"/>
    </row>
    <row r="21" spans="1:5">
      <c r="A21" s="275" t="str">
        <f>IF(Subcont!A21="","",Subcont!A21)</f>
        <v/>
      </c>
      <c r="B21" s="29" t="str">
        <f>IF(Subcont!B21="","",Subcont!B21)</f>
        <v/>
      </c>
      <c r="C21" s="403" t="str">
        <f>IF(Subcont!C21="","",Subcont!C21)</f>
        <v/>
      </c>
      <c r="D21" s="404"/>
      <c r="E21" s="405"/>
    </row>
    <row r="22" spans="1:5">
      <c r="A22" s="275" t="str">
        <f>IF(Subcont!A22="","",Subcont!A22)</f>
        <v/>
      </c>
      <c r="B22" s="29" t="str">
        <f>IF(Subcont!B22="","",Subcont!B22)</f>
        <v/>
      </c>
      <c r="C22" s="403" t="str">
        <f>IF(Subcont!C22="","",Subcont!C22)</f>
        <v/>
      </c>
      <c r="D22" s="404"/>
      <c r="E22" s="405"/>
    </row>
    <row r="23" spans="1:5">
      <c r="A23" s="275" t="str">
        <f>IF(Subcont!A23="","",Subcont!A23)</f>
        <v/>
      </c>
      <c r="B23" s="29" t="str">
        <f>IF(Subcont!B23="","",Subcont!B23)</f>
        <v/>
      </c>
      <c r="C23" s="403" t="str">
        <f>IF(Subcont!C23="","",Subcont!C23)</f>
        <v/>
      </c>
      <c r="D23" s="404"/>
      <c r="E23" s="405"/>
    </row>
    <row r="24" spans="1:5">
      <c r="A24" s="275" t="str">
        <f>IF(Subcont!A24="","",Subcont!A24)</f>
        <v/>
      </c>
      <c r="B24" s="29" t="str">
        <f>IF(Subcont!B24="","",Subcont!B24)</f>
        <v/>
      </c>
      <c r="C24" s="403" t="str">
        <f>IF(Subcont!C24="","",Subcont!C24)</f>
        <v/>
      </c>
      <c r="D24" s="404"/>
      <c r="E24" s="405"/>
    </row>
    <row r="25" spans="1:5">
      <c r="A25" s="275" t="str">
        <f>IF(Subcont!A25="","",Subcont!A25)</f>
        <v/>
      </c>
      <c r="B25" s="29" t="str">
        <f>IF(Subcont!B25="","",Subcont!B25)</f>
        <v/>
      </c>
      <c r="C25" s="403" t="str">
        <f>IF(Subcont!C25="","",Subcont!C25)</f>
        <v/>
      </c>
      <c r="D25" s="404"/>
      <c r="E25" s="405"/>
    </row>
    <row r="26" spans="1:5">
      <c r="A26" s="275" t="str">
        <f>IF(Subcont!A26="","",Subcont!A26)</f>
        <v/>
      </c>
      <c r="B26" s="29" t="str">
        <f>IF(Subcont!B26="","",Subcont!B26)</f>
        <v/>
      </c>
      <c r="C26" s="403" t="str">
        <f>IF(Subcont!C26="","",Subcont!C26)</f>
        <v/>
      </c>
      <c r="D26" s="404"/>
      <c r="E26" s="405"/>
    </row>
    <row r="27" spans="1:5">
      <c r="A27" s="275" t="str">
        <f>IF(Subcont!A27="","",Subcont!A27)</f>
        <v/>
      </c>
      <c r="B27" s="29" t="str">
        <f>IF(Subcont!B27="","",Subcont!B27)</f>
        <v/>
      </c>
      <c r="C27" s="403" t="str">
        <f>IF(Subcont!C27="","",Subcont!C27)</f>
        <v/>
      </c>
      <c r="D27" s="404"/>
      <c r="E27" s="405"/>
    </row>
    <row r="28" spans="1:5">
      <c r="A28" s="275" t="str">
        <f>IF(Subcont!A28="","",Subcont!A28)</f>
        <v/>
      </c>
      <c r="B28" s="29" t="str">
        <f>IF(Subcont!B28="","",Subcont!B28)</f>
        <v/>
      </c>
      <c r="C28" s="403" t="str">
        <f>IF(Subcont!C28="","",Subcont!C28)</f>
        <v/>
      </c>
      <c r="D28" s="404"/>
      <c r="E28" s="405"/>
    </row>
    <row r="29" spans="1:5">
      <c r="A29" s="275" t="str">
        <f>IF(Subcont!A29="","",Subcont!A29)</f>
        <v/>
      </c>
      <c r="B29" s="29" t="str">
        <f>IF(Subcont!B29="","",Subcont!B29)</f>
        <v/>
      </c>
      <c r="C29" s="403" t="str">
        <f>IF(Subcont!C29="","",Subcont!C29)</f>
        <v/>
      </c>
      <c r="D29" s="404"/>
      <c r="E29" s="405"/>
    </row>
    <row r="30" spans="1:5">
      <c r="A30" s="275" t="str">
        <f>IF(Subcont!A30="","",Subcont!A30)</f>
        <v/>
      </c>
      <c r="B30" s="29" t="str">
        <f>IF(Subcont!B30="","",Subcont!B30)</f>
        <v/>
      </c>
      <c r="C30" s="403" t="str">
        <f>IF(Subcont!C30="","",Subcont!C30)</f>
        <v/>
      </c>
      <c r="D30" s="404"/>
      <c r="E30" s="405"/>
    </row>
    <row r="31" spans="1:5">
      <c r="A31" s="275" t="str">
        <f>IF(Subcont!A31="","",Subcont!A31)</f>
        <v/>
      </c>
      <c r="B31" s="29" t="str">
        <f>IF(Subcont!B31="","",Subcont!B31)</f>
        <v/>
      </c>
      <c r="C31" s="403" t="str">
        <f>IF(Subcont!C31="","",Subcont!C31)</f>
        <v/>
      </c>
      <c r="D31" s="404"/>
      <c r="E31" s="405"/>
    </row>
    <row r="32" spans="1:5">
      <c r="A32" s="275" t="str">
        <f>IF(Subcont!A32="","",Subcont!A32)</f>
        <v/>
      </c>
      <c r="B32" s="29" t="str">
        <f>IF(Subcont!B32="","",Subcont!B32)</f>
        <v/>
      </c>
      <c r="C32" s="403" t="str">
        <f>IF(Subcont!C32="","",Subcont!C32)</f>
        <v/>
      </c>
      <c r="D32" s="404"/>
      <c r="E32" s="405"/>
    </row>
    <row r="33" spans="1:5">
      <c r="A33" s="275" t="str">
        <f>IF(Subcont!A33="","",Subcont!A33)</f>
        <v/>
      </c>
      <c r="B33" s="29" t="str">
        <f>IF(Subcont!B33="","",Subcont!B33)</f>
        <v/>
      </c>
      <c r="C33" s="403" t="str">
        <f>IF(Subcont!C33="","",Subcont!C33)</f>
        <v/>
      </c>
      <c r="D33" s="404"/>
      <c r="E33" s="405"/>
    </row>
    <row r="34" spans="1:5">
      <c r="A34" s="275" t="str">
        <f>IF(Subcont!A34="","",Subcont!A34)</f>
        <v/>
      </c>
      <c r="B34" s="29" t="str">
        <f>IF(Subcont!B34="","",Subcont!B34)</f>
        <v/>
      </c>
      <c r="C34" s="403" t="str">
        <f>IF(Subcont!C34="","",Subcont!C34)</f>
        <v/>
      </c>
      <c r="D34" s="404"/>
      <c r="E34" s="405"/>
    </row>
    <row r="35" spans="1:5">
      <c r="A35" s="275" t="str">
        <f>IF(Subcont!A35="","",Subcont!A35)</f>
        <v/>
      </c>
      <c r="B35" s="29" t="str">
        <f>IF(Subcont!B35="","",Subcont!B35)</f>
        <v/>
      </c>
      <c r="C35" s="403" t="str">
        <f>IF(Subcont!C35="","",Subcont!C35)</f>
        <v/>
      </c>
      <c r="D35" s="404"/>
      <c r="E35" s="405"/>
    </row>
    <row r="36" spans="1:5">
      <c r="A36" s="275" t="str">
        <f>IF(Subcont!A36="","",Subcont!A36)</f>
        <v/>
      </c>
      <c r="B36" s="29" t="str">
        <f>IF(Subcont!B36="","",Subcont!B36)</f>
        <v/>
      </c>
      <c r="C36" s="403" t="str">
        <f>IF(Subcont!C36="","",Subcont!C36)</f>
        <v/>
      </c>
      <c r="D36" s="404"/>
      <c r="E36" s="405"/>
    </row>
    <row r="37" spans="1:5">
      <c r="A37" s="275" t="str">
        <f>IF(Subcont!A37="","",Subcont!A37)</f>
        <v/>
      </c>
      <c r="B37" s="29" t="str">
        <f>IF(Subcont!B37="","",Subcont!B37)</f>
        <v/>
      </c>
      <c r="C37" s="403" t="str">
        <f>IF(Subcont!C37="","",Subcont!C37)</f>
        <v/>
      </c>
      <c r="D37" s="404"/>
      <c r="E37" s="405"/>
    </row>
    <row r="38" spans="1:5">
      <c r="A38" s="275" t="str">
        <f>IF(Subcont!A38="","",Subcont!A38)</f>
        <v/>
      </c>
      <c r="B38" s="29" t="str">
        <f>IF(Subcont!B38="","",Subcont!B38)</f>
        <v/>
      </c>
      <c r="C38" s="403" t="str">
        <f>IF(Subcont!C38="","",Subcont!C38)</f>
        <v/>
      </c>
      <c r="D38" s="404"/>
      <c r="E38" s="405"/>
    </row>
    <row r="39" spans="1:5">
      <c r="A39" s="275" t="str">
        <f>IF(Subcont!A39="","",Subcont!A39)</f>
        <v/>
      </c>
      <c r="B39" s="29" t="str">
        <f>IF(Subcont!B39="","",Subcont!B39)</f>
        <v/>
      </c>
      <c r="C39" s="403" t="str">
        <f>IF(Subcont!C39="","",Subcont!C39)</f>
        <v/>
      </c>
      <c r="D39" s="404"/>
      <c r="E39" s="405"/>
    </row>
    <row r="40" spans="1:5">
      <c r="A40" s="275" t="str">
        <f>IF(Subcont!A40="","",Subcont!A40)</f>
        <v/>
      </c>
      <c r="B40" s="29" t="str">
        <f>IF(Subcont!B40="","",Subcont!B40)</f>
        <v/>
      </c>
      <c r="C40" s="403" t="str">
        <f>IF(Subcont!C40="","",Subcont!C40)</f>
        <v/>
      </c>
      <c r="D40" s="404"/>
      <c r="E40" s="405"/>
    </row>
    <row r="41" spans="1:5">
      <c r="A41" s="275" t="str">
        <f>IF(Subcont!A41="","",Subcont!A41)</f>
        <v/>
      </c>
      <c r="B41" s="29" t="str">
        <f>IF(Subcont!B41="","",Subcont!B41)</f>
        <v/>
      </c>
      <c r="C41" s="403" t="str">
        <f>IF(Subcont!C41="","",Subcont!C41)</f>
        <v/>
      </c>
      <c r="D41" s="404"/>
      <c r="E41" s="405"/>
    </row>
    <row r="42" spans="1:5">
      <c r="A42" s="275" t="str">
        <f>IF(Subcont!A42="","",Subcont!A42)</f>
        <v/>
      </c>
      <c r="B42" s="29" t="str">
        <f>IF(Subcont!B42="","",Subcont!B42)</f>
        <v/>
      </c>
      <c r="C42" s="403" t="str">
        <f>IF(Subcont!C42="","",Subcont!C42)</f>
        <v/>
      </c>
      <c r="D42" s="404"/>
      <c r="E42" s="405"/>
    </row>
    <row r="43" spans="1:5">
      <c r="A43" s="275" t="str">
        <f>IF(Subcont!A43="","",Subcont!A43)</f>
        <v/>
      </c>
      <c r="B43" s="29" t="str">
        <f>IF(Subcont!B43="","",Subcont!B43)</f>
        <v/>
      </c>
      <c r="C43" s="403" t="str">
        <f>IF(Subcont!C43="","",Subcont!C43)</f>
        <v/>
      </c>
      <c r="D43" s="404"/>
      <c r="E43" s="405"/>
    </row>
    <row r="44" spans="1:5">
      <c r="A44" s="275" t="str">
        <f>IF(Subcont!A44="","",Subcont!A44)</f>
        <v/>
      </c>
      <c r="B44" s="29" t="str">
        <f>IF(Subcont!B44="","",Subcont!B44)</f>
        <v/>
      </c>
      <c r="C44" s="403" t="str">
        <f>IF(Subcont!C44="","",Subcont!C44)</f>
        <v/>
      </c>
      <c r="D44" s="404"/>
      <c r="E44" s="405"/>
    </row>
    <row r="45" spans="1:5">
      <c r="A45" s="275" t="str">
        <f>IF(Subcont!A45="","",Subcont!A45)</f>
        <v/>
      </c>
      <c r="B45" s="29" t="str">
        <f>IF(Subcont!B45="","",Subcont!B45)</f>
        <v/>
      </c>
      <c r="C45" s="403" t="str">
        <f>IF(Subcont!C45="","",Subcont!C45)</f>
        <v/>
      </c>
      <c r="D45" s="404"/>
      <c r="E45" s="405"/>
    </row>
    <row r="46" spans="1:5">
      <c r="A46" s="275" t="str">
        <f>IF(Subcont!A46="","",Subcont!A46)</f>
        <v/>
      </c>
      <c r="B46" s="29" t="str">
        <f>IF(Subcont!B46="","",Subcont!B46)</f>
        <v/>
      </c>
      <c r="C46" s="403" t="str">
        <f>IF(Subcont!C46="","",Subcont!C46)</f>
        <v/>
      </c>
      <c r="D46" s="404"/>
      <c r="E46" s="405"/>
    </row>
    <row r="47" spans="1:5">
      <c r="A47" s="275" t="str">
        <f>IF(Subcont!A47="","",Subcont!A47)</f>
        <v/>
      </c>
      <c r="B47" s="29" t="str">
        <f>IF(Subcont!B47="","",Subcont!B47)</f>
        <v/>
      </c>
      <c r="C47" s="403" t="str">
        <f>IF(Subcont!C47="","",Subcont!C47)</f>
        <v/>
      </c>
      <c r="D47" s="404"/>
      <c r="E47" s="405"/>
    </row>
    <row r="48" spans="1:5">
      <c r="A48" s="275" t="str">
        <f>IF(Subcont!A48="","",Subcont!A48)</f>
        <v/>
      </c>
      <c r="B48" s="29" t="str">
        <f>IF(Subcont!B48="","",Subcont!B48)</f>
        <v/>
      </c>
      <c r="C48" s="403" t="str">
        <f>IF(Subcont!C48="","",Subcont!C48)</f>
        <v/>
      </c>
      <c r="D48" s="404"/>
      <c r="E48" s="405"/>
    </row>
    <row r="49" spans="1:5">
      <c r="A49" s="275" t="str">
        <f>IF(Subcont!A49="","",Subcont!A49)</f>
        <v/>
      </c>
      <c r="B49" s="29" t="str">
        <f>IF(Subcont!B49="","",Subcont!B49)</f>
        <v/>
      </c>
      <c r="C49" s="403" t="str">
        <f>IF(Subcont!C49="","",Subcont!C49)</f>
        <v/>
      </c>
      <c r="D49" s="404"/>
      <c r="E49" s="405"/>
    </row>
    <row r="50" spans="1:5">
      <c r="A50" s="275" t="str">
        <f>IF(Subcont!A50="","",Subcont!A50)</f>
        <v/>
      </c>
      <c r="B50" s="29" t="str">
        <f>IF(Subcont!B50="","",Subcont!B50)</f>
        <v/>
      </c>
      <c r="C50" s="403" t="str">
        <f>IF(Subcont!C50="","",Subcont!C50)</f>
        <v/>
      </c>
      <c r="D50" s="404"/>
      <c r="E50" s="405"/>
    </row>
    <row r="51" spans="1:5">
      <c r="A51" s="275" t="str">
        <f>IF(Subcont!A51="","",Subcont!A51)</f>
        <v/>
      </c>
      <c r="B51" s="29" t="str">
        <f>IF(Subcont!B51="","",Subcont!B51)</f>
        <v/>
      </c>
      <c r="C51" s="403" t="str">
        <f>IF(Subcont!C51="","",Subcont!C51)</f>
        <v/>
      </c>
      <c r="D51" s="404"/>
      <c r="E51" s="405"/>
    </row>
    <row r="52" spans="1:5">
      <c r="A52" s="275" t="str">
        <f>IF(Subcont!A52="","",Subcont!A52)</f>
        <v/>
      </c>
      <c r="B52" s="29" t="str">
        <f>IF(Subcont!B52="","",Subcont!B52)</f>
        <v/>
      </c>
      <c r="C52" s="403" t="str">
        <f>IF(Subcont!C52="","",Subcont!C52)</f>
        <v/>
      </c>
      <c r="D52" s="404"/>
      <c r="E52" s="405"/>
    </row>
    <row r="53" spans="1:5">
      <c r="A53" s="275" t="str">
        <f>IF(Subcont!A53="","",Subcont!A53)</f>
        <v/>
      </c>
      <c r="B53" s="29" t="str">
        <f>IF(Subcont!B53="","",Subcont!B53)</f>
        <v/>
      </c>
      <c r="C53" s="403" t="str">
        <f>IF(Subcont!C53="","",Subcont!C53)</f>
        <v/>
      </c>
      <c r="D53" s="404"/>
      <c r="E53" s="405"/>
    </row>
  </sheetData>
  <sheetProtection sheet="1" objects="1" scenarios="1" selectLockedCells="1" selectUnlockedCells="1"/>
  <mergeCells count="49">
    <mergeCell ref="C51:E51"/>
    <mergeCell ref="C52:E52"/>
    <mergeCell ref="C53:E53"/>
    <mergeCell ref="C48:E48"/>
    <mergeCell ref="C49:E49"/>
    <mergeCell ref="C50:E50"/>
    <mergeCell ref="C45:E45"/>
    <mergeCell ref="C46:E46"/>
    <mergeCell ref="C47:E47"/>
    <mergeCell ref="C42:E42"/>
    <mergeCell ref="C43:E43"/>
    <mergeCell ref="C44:E44"/>
    <mergeCell ref="C39:E39"/>
    <mergeCell ref="C40:E40"/>
    <mergeCell ref="C41:E41"/>
    <mergeCell ref="C36:E36"/>
    <mergeCell ref="C37:E37"/>
    <mergeCell ref="C38:E38"/>
    <mergeCell ref="C33:E33"/>
    <mergeCell ref="C34:E34"/>
    <mergeCell ref="C35:E35"/>
    <mergeCell ref="C30:E30"/>
    <mergeCell ref="C31:E31"/>
    <mergeCell ref="C32:E32"/>
    <mergeCell ref="C27:E27"/>
    <mergeCell ref="C28:E28"/>
    <mergeCell ref="C29:E29"/>
    <mergeCell ref="C24:E24"/>
    <mergeCell ref="C25:E25"/>
    <mergeCell ref="C26:E26"/>
    <mergeCell ref="C21:E21"/>
    <mergeCell ref="C22:E22"/>
    <mergeCell ref="C23:E23"/>
    <mergeCell ref="C18:E18"/>
    <mergeCell ref="C19:E19"/>
    <mergeCell ref="C20:E20"/>
    <mergeCell ref="C15:E15"/>
    <mergeCell ref="C16:E16"/>
    <mergeCell ref="C17:E17"/>
    <mergeCell ref="C12:E12"/>
    <mergeCell ref="C13:E13"/>
    <mergeCell ref="C14:E14"/>
    <mergeCell ref="C9:E9"/>
    <mergeCell ref="C10:E10"/>
    <mergeCell ref="C11:E11"/>
    <mergeCell ref="C3:D3"/>
    <mergeCell ref="C5:D5"/>
    <mergeCell ref="C7:E7"/>
    <mergeCell ref="C8:E8"/>
  </mergeCells>
  <conditionalFormatting sqref="C9:E53">
    <cfRule type="expression" dxfId="29" priority="70" stopIfTrue="1">
      <formula>AND(A9="",F9&gt;0)</formula>
    </cfRule>
  </conditionalFormatting>
  <pageMargins left="0.7" right="0.7" top="0.75" bottom="0.75" header="0.3" footer="0.3"/>
  <pageSetup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3" spans="1:15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>
      <c r="J4" s="2" t="s">
        <v>41</v>
      </c>
      <c r="K4" s="271">
        <f>'Material 1'!K4</f>
        <v>0</v>
      </c>
    </row>
    <row r="5" spans="1:15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1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37" t="s">
        <v>45</v>
      </c>
      <c r="C7" s="392"/>
      <c r="D7" s="337" t="s">
        <v>3</v>
      </c>
      <c r="E7" s="338"/>
      <c r="F7" s="338"/>
      <c r="G7" s="338"/>
      <c r="H7" s="392"/>
      <c r="I7" s="16" t="s">
        <v>200</v>
      </c>
      <c r="J7" s="438" t="s">
        <v>236</v>
      </c>
      <c r="K7" s="436" t="s">
        <v>48</v>
      </c>
      <c r="L7" s="436" t="s">
        <v>188</v>
      </c>
      <c r="M7" s="436" t="s">
        <v>49</v>
      </c>
      <c r="N7" s="431" t="s">
        <v>384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17" t="s">
        <v>15</v>
      </c>
      <c r="J8" s="439"/>
      <c r="K8" s="437"/>
      <c r="L8" s="437"/>
      <c r="M8" s="437"/>
      <c r="N8" s="432"/>
      <c r="O8" s="437"/>
    </row>
    <row r="9" spans="1:15">
      <c r="A9" s="163"/>
      <c r="B9" s="343" t="str">
        <f>IF('Material 1'!B9:C9=0,"",'Material 1'!B9:C9)</f>
        <v/>
      </c>
      <c r="C9" s="344"/>
      <c r="D9" s="412" t="str">
        <f>IF('Material 1'!D9:F9=0,"",'Material 1'!D9:F9)</f>
        <v/>
      </c>
      <c r="E9" s="382"/>
      <c r="F9" s="382"/>
      <c r="G9" s="382"/>
      <c r="H9" s="41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1'!N9="","",'Material 1'!N9)</f>
        <v/>
      </c>
      <c r="O9" s="19">
        <f>J9+K9</f>
        <v>0</v>
      </c>
    </row>
    <row r="10" spans="1:15">
      <c r="A10" s="163"/>
      <c r="B10" s="343" t="str">
        <f>IF('Material 1'!B10:C10=0,"",'Material 1'!B10:C10)</f>
        <v/>
      </c>
      <c r="C10" s="344"/>
      <c r="D10" s="343" t="str">
        <f>IF('Material 1'!D10:F10=0,"",'Material 1'!D10:F10)</f>
        <v/>
      </c>
      <c r="E10" s="433"/>
      <c r="F10" s="433"/>
      <c r="G10" s="433"/>
      <c r="H10" s="344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1'!N10="","",'Material 1'!N10)</f>
        <v/>
      </c>
      <c r="O10" s="19">
        <f t="shared" ref="O10:O53" si="3">J10+K10</f>
        <v>0</v>
      </c>
    </row>
    <row r="11" spans="1:15">
      <c r="A11" s="163"/>
      <c r="B11" s="343" t="str">
        <f>IF('Material 1'!B11:C11=0,"",'Material 1'!B11:C11)</f>
        <v/>
      </c>
      <c r="C11" s="344"/>
      <c r="D11" s="343" t="str">
        <f>IF('Material 1'!D11:F11=0,"",'Material 1'!D11:F11)</f>
        <v/>
      </c>
      <c r="E11" s="433"/>
      <c r="F11" s="433"/>
      <c r="G11" s="433"/>
      <c r="H11" s="344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1'!N11="","",'Material 1'!N11)</f>
        <v/>
      </c>
      <c r="O11" s="19">
        <f t="shared" si="3"/>
        <v>0</v>
      </c>
    </row>
    <row r="12" spans="1:15">
      <c r="A12" s="163"/>
      <c r="B12" s="343" t="str">
        <f>IF('Material 1'!B12:C12=0,"",'Material 1'!B12:C12)</f>
        <v/>
      </c>
      <c r="C12" s="344"/>
      <c r="D12" s="343" t="str">
        <f>IF('Material 1'!D12:F12=0,"",'Material 1'!D12:F12)</f>
        <v/>
      </c>
      <c r="E12" s="433"/>
      <c r="F12" s="433"/>
      <c r="G12" s="433"/>
      <c r="H12" s="344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1'!N12="","",'Material 1'!N12)</f>
        <v/>
      </c>
      <c r="O12" s="19">
        <f t="shared" si="3"/>
        <v>0</v>
      </c>
    </row>
    <row r="13" spans="1:15">
      <c r="A13" s="163"/>
      <c r="B13" s="343" t="str">
        <f>IF('Material 1'!B13:C13=0,"",'Material 1'!B13:C13)</f>
        <v/>
      </c>
      <c r="C13" s="344"/>
      <c r="D13" s="343" t="str">
        <f>IF('Material 1'!D13:F13=0,"",'Material 1'!D13:F13)</f>
        <v/>
      </c>
      <c r="E13" s="433"/>
      <c r="F13" s="433"/>
      <c r="G13" s="433"/>
      <c r="H13" s="344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1'!N13="","",'Material 1'!N13)</f>
        <v/>
      </c>
      <c r="O13" s="19">
        <f t="shared" si="3"/>
        <v>0</v>
      </c>
    </row>
    <row r="14" spans="1:15">
      <c r="A14" s="163"/>
      <c r="B14" s="343" t="str">
        <f>IF('Material 1'!B14:C14=0,"",'Material 1'!B14:C14)</f>
        <v/>
      </c>
      <c r="C14" s="344"/>
      <c r="D14" s="343" t="str">
        <f>IF('Material 1'!D14:F14=0,"",'Material 1'!D14:F14)</f>
        <v/>
      </c>
      <c r="E14" s="433"/>
      <c r="F14" s="433"/>
      <c r="G14" s="433"/>
      <c r="H14" s="344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1'!N14="","",'Material 1'!N14)</f>
        <v/>
      </c>
      <c r="O14" s="19">
        <f t="shared" si="3"/>
        <v>0</v>
      </c>
    </row>
    <row r="15" spans="1:15">
      <c r="A15" s="163"/>
      <c r="B15" s="343" t="str">
        <f>IF('Material 1'!B15:C15=0,"",'Material 1'!B15:C15)</f>
        <v/>
      </c>
      <c r="C15" s="344"/>
      <c r="D15" s="343" t="str">
        <f>IF('Material 1'!D15:F15=0,"",'Material 1'!D15:F15)</f>
        <v/>
      </c>
      <c r="E15" s="433"/>
      <c r="F15" s="433"/>
      <c r="G15" s="433"/>
      <c r="H15" s="344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1'!N15="","",'Material 1'!N15)</f>
        <v/>
      </c>
      <c r="O15" s="19">
        <f t="shared" si="3"/>
        <v>0</v>
      </c>
    </row>
    <row r="16" spans="1:15">
      <c r="A16" s="163"/>
      <c r="B16" s="343" t="str">
        <f>IF('Material 1'!B16:C16=0,"",'Material 1'!B16:C16)</f>
        <v/>
      </c>
      <c r="C16" s="344"/>
      <c r="D16" s="343" t="str">
        <f>IF('Material 1'!D16:F16=0,"",'Material 1'!D16:F16)</f>
        <v/>
      </c>
      <c r="E16" s="433"/>
      <c r="F16" s="433"/>
      <c r="G16" s="433"/>
      <c r="H16" s="344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1'!N16="","",'Material 1'!N16)</f>
        <v/>
      </c>
      <c r="O16" s="19">
        <f t="shared" si="3"/>
        <v>0</v>
      </c>
    </row>
    <row r="17" spans="1:15">
      <c r="A17" s="163"/>
      <c r="B17" s="343" t="str">
        <f>IF('Material 1'!B17:C17=0,"",'Material 1'!B17:C17)</f>
        <v/>
      </c>
      <c r="C17" s="344"/>
      <c r="D17" s="343" t="str">
        <f>IF('Material 1'!D17:F17=0,"",'Material 1'!D17:F17)</f>
        <v/>
      </c>
      <c r="E17" s="433"/>
      <c r="F17" s="433"/>
      <c r="G17" s="433"/>
      <c r="H17" s="344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1'!N17="","",'Material 1'!N17)</f>
        <v/>
      </c>
      <c r="O17" s="19">
        <f t="shared" si="3"/>
        <v>0</v>
      </c>
    </row>
    <row r="18" spans="1:15">
      <c r="A18" s="163"/>
      <c r="B18" s="343" t="str">
        <f>IF('Material 1'!B18:C18=0,"",'Material 1'!B18:C18)</f>
        <v/>
      </c>
      <c r="C18" s="344"/>
      <c r="D18" s="343" t="str">
        <f>IF('Material 1'!D18:F18=0,"",'Material 1'!D18:F18)</f>
        <v/>
      </c>
      <c r="E18" s="433"/>
      <c r="F18" s="433"/>
      <c r="G18" s="433"/>
      <c r="H18" s="344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1'!N18="","",'Material 1'!N18)</f>
        <v/>
      </c>
      <c r="O18" s="19">
        <f t="shared" si="3"/>
        <v>0</v>
      </c>
    </row>
    <row r="19" spans="1:15">
      <c r="A19" s="163"/>
      <c r="B19" s="343" t="str">
        <f>IF('Material 1'!B19:C19=0,"",'Material 1'!B19:C19)</f>
        <v/>
      </c>
      <c r="C19" s="344"/>
      <c r="D19" s="343" t="str">
        <f>IF('Material 1'!D19:F19=0,"",'Material 1'!D19:F19)</f>
        <v/>
      </c>
      <c r="E19" s="433"/>
      <c r="F19" s="433"/>
      <c r="G19" s="433"/>
      <c r="H19" s="344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1'!N19="","",'Material 1'!N19)</f>
        <v/>
      </c>
      <c r="O19" s="19">
        <f t="shared" si="3"/>
        <v>0</v>
      </c>
    </row>
    <row r="20" spans="1:15">
      <c r="A20" s="163"/>
      <c r="B20" s="343" t="str">
        <f>IF('Material 1'!B20:C20=0,"",'Material 1'!B20:C20)</f>
        <v/>
      </c>
      <c r="C20" s="344"/>
      <c r="D20" s="343" t="str">
        <f>IF('Material 1'!D20:F20=0,"",'Material 1'!D20:F20)</f>
        <v/>
      </c>
      <c r="E20" s="433"/>
      <c r="F20" s="433"/>
      <c r="G20" s="433"/>
      <c r="H20" s="344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1'!N20="","",'Material 1'!N20)</f>
        <v/>
      </c>
      <c r="O20" s="19">
        <f t="shared" si="3"/>
        <v>0</v>
      </c>
    </row>
    <row r="21" spans="1:15">
      <c r="A21" s="163"/>
      <c r="B21" s="343" t="str">
        <f>IF('Material 1'!B21:C21=0,"",'Material 1'!B21:C21)</f>
        <v/>
      </c>
      <c r="C21" s="344"/>
      <c r="D21" s="343" t="str">
        <f>IF('Material 1'!D21:F21=0,"",'Material 1'!D21:F21)</f>
        <v/>
      </c>
      <c r="E21" s="433"/>
      <c r="F21" s="433"/>
      <c r="G21" s="433"/>
      <c r="H21" s="344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1'!N21="","",'Material 1'!N21)</f>
        <v/>
      </c>
      <c r="O21" s="19">
        <f t="shared" si="3"/>
        <v>0</v>
      </c>
    </row>
    <row r="22" spans="1:15">
      <c r="A22" s="163"/>
      <c r="B22" s="343" t="str">
        <f>IF('Material 1'!B22:C22=0,"",'Material 1'!B22:C22)</f>
        <v/>
      </c>
      <c r="C22" s="344"/>
      <c r="D22" s="343" t="str">
        <f>IF('Material 1'!D22:F22=0,"",'Material 1'!D22:F22)</f>
        <v/>
      </c>
      <c r="E22" s="433"/>
      <c r="F22" s="433"/>
      <c r="G22" s="433"/>
      <c r="H22" s="344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1'!N22="","",'Material 1'!N22)</f>
        <v/>
      </c>
      <c r="O22" s="19">
        <f t="shared" si="3"/>
        <v>0</v>
      </c>
    </row>
    <row r="23" spans="1:15">
      <c r="A23" s="163"/>
      <c r="B23" s="343" t="str">
        <f>IF('Material 1'!B23:C23=0,"",'Material 1'!B23:C23)</f>
        <v/>
      </c>
      <c r="C23" s="344"/>
      <c r="D23" s="343" t="str">
        <f>IF('Material 1'!D23:F23=0,"",'Material 1'!D23:F23)</f>
        <v/>
      </c>
      <c r="E23" s="433"/>
      <c r="F23" s="433"/>
      <c r="G23" s="433"/>
      <c r="H23" s="344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1'!N23="","",'Material 1'!N23)</f>
        <v/>
      </c>
      <c r="O23" s="19">
        <f t="shared" si="3"/>
        <v>0</v>
      </c>
    </row>
    <row r="24" spans="1:15">
      <c r="A24" s="163"/>
      <c r="B24" s="343" t="str">
        <f>IF('Material 1'!B24:C24=0,"",'Material 1'!B24:C24)</f>
        <v/>
      </c>
      <c r="C24" s="344"/>
      <c r="D24" s="343" t="str">
        <f>IF('Material 1'!D24:F24=0,"",'Material 1'!D24:F24)</f>
        <v/>
      </c>
      <c r="E24" s="433"/>
      <c r="F24" s="433"/>
      <c r="G24" s="433"/>
      <c r="H24" s="344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1'!N24="","",'Material 1'!N24)</f>
        <v/>
      </c>
      <c r="O24" s="19">
        <f t="shared" si="3"/>
        <v>0</v>
      </c>
    </row>
    <row r="25" spans="1:15">
      <c r="A25" s="163"/>
      <c r="B25" s="343" t="str">
        <f>IF('Material 1'!B25:C25=0,"",'Material 1'!B25:C25)</f>
        <v/>
      </c>
      <c r="C25" s="344"/>
      <c r="D25" s="343" t="str">
        <f>IF('Material 1'!D25:F25=0,"",'Material 1'!D25:F25)</f>
        <v/>
      </c>
      <c r="E25" s="433"/>
      <c r="F25" s="433"/>
      <c r="G25" s="433"/>
      <c r="H25" s="344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1'!N25="","",'Material 1'!N25)</f>
        <v/>
      </c>
      <c r="O25" s="19">
        <f t="shared" si="3"/>
        <v>0</v>
      </c>
    </row>
    <row r="26" spans="1:15">
      <c r="A26" s="163"/>
      <c r="B26" s="343" t="str">
        <f>IF('Material 1'!B26:C26=0,"",'Material 1'!B26:C26)</f>
        <v/>
      </c>
      <c r="C26" s="344"/>
      <c r="D26" s="343" t="str">
        <f>IF('Material 1'!D26:F26=0,"",'Material 1'!D26:F26)</f>
        <v/>
      </c>
      <c r="E26" s="433"/>
      <c r="F26" s="433"/>
      <c r="G26" s="433"/>
      <c r="H26" s="344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1'!N26="","",'Material 1'!N26)</f>
        <v/>
      </c>
      <c r="O26" s="19">
        <f t="shared" si="3"/>
        <v>0</v>
      </c>
    </row>
    <row r="27" spans="1:15">
      <c r="A27" s="163"/>
      <c r="B27" s="343" t="str">
        <f>IF('Material 1'!B27:C27=0,"",'Material 1'!B27:C27)</f>
        <v/>
      </c>
      <c r="C27" s="344"/>
      <c r="D27" s="343" t="str">
        <f>IF('Material 1'!D27:F27=0,"",'Material 1'!D27:F27)</f>
        <v/>
      </c>
      <c r="E27" s="433"/>
      <c r="F27" s="433"/>
      <c r="G27" s="433"/>
      <c r="H27" s="344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1'!N27="","",'Material 1'!N27)</f>
        <v/>
      </c>
      <c r="O27" s="19">
        <f t="shared" si="3"/>
        <v>0</v>
      </c>
    </row>
    <row r="28" spans="1:15">
      <c r="A28" s="163"/>
      <c r="B28" s="343" t="str">
        <f>IF('Material 1'!B28:C28=0,"",'Material 1'!B28:C28)</f>
        <v/>
      </c>
      <c r="C28" s="344"/>
      <c r="D28" s="343" t="str">
        <f>IF('Material 1'!D28:F28=0,"",'Material 1'!D28:F28)</f>
        <v/>
      </c>
      <c r="E28" s="433"/>
      <c r="F28" s="433"/>
      <c r="G28" s="433"/>
      <c r="H28" s="344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1'!N28="","",'Material 1'!N28)</f>
        <v/>
      </c>
      <c r="O28" s="19">
        <f t="shared" si="3"/>
        <v>0</v>
      </c>
    </row>
    <row r="29" spans="1:15">
      <c r="A29" s="163"/>
      <c r="B29" s="343" t="str">
        <f>IF('Material 1'!B29:C29=0,"",'Material 1'!B29:C29)</f>
        <v/>
      </c>
      <c r="C29" s="344"/>
      <c r="D29" s="343" t="str">
        <f>IF('Material 1'!D29:F29=0,"",'Material 1'!D29:F29)</f>
        <v/>
      </c>
      <c r="E29" s="433"/>
      <c r="F29" s="433"/>
      <c r="G29" s="433"/>
      <c r="H29" s="344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1'!N29="","",'Material 1'!N29)</f>
        <v/>
      </c>
      <c r="O29" s="19">
        <f t="shared" si="3"/>
        <v>0</v>
      </c>
    </row>
    <row r="30" spans="1:15">
      <c r="A30" s="163"/>
      <c r="B30" s="343" t="str">
        <f>IF('Material 1'!B30:C30=0,"",'Material 1'!B30:C30)</f>
        <v/>
      </c>
      <c r="C30" s="344"/>
      <c r="D30" s="343" t="str">
        <f>IF('Material 1'!D30:F30=0,"",'Material 1'!D30:F30)</f>
        <v/>
      </c>
      <c r="E30" s="433"/>
      <c r="F30" s="433"/>
      <c r="G30" s="433"/>
      <c r="H30" s="344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1'!N30="","",'Material 1'!N30)</f>
        <v/>
      </c>
      <c r="O30" s="19">
        <f t="shared" si="3"/>
        <v>0</v>
      </c>
    </row>
    <row r="31" spans="1:15">
      <c r="A31" s="163"/>
      <c r="B31" s="343" t="str">
        <f>IF('Material 1'!B31:C31=0,"",'Material 1'!B31:C31)</f>
        <v/>
      </c>
      <c r="C31" s="344"/>
      <c r="D31" s="343" t="str">
        <f>IF('Material 1'!D31:F31=0,"",'Material 1'!D31:F31)</f>
        <v/>
      </c>
      <c r="E31" s="433"/>
      <c r="F31" s="433"/>
      <c r="G31" s="433"/>
      <c r="H31" s="344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1'!N31="","",'Material 1'!N31)</f>
        <v/>
      </c>
      <c r="O31" s="19">
        <f t="shared" si="3"/>
        <v>0</v>
      </c>
    </row>
    <row r="32" spans="1:15">
      <c r="A32" s="163"/>
      <c r="B32" s="343" t="str">
        <f>IF('Material 1'!B32:C32=0,"",'Material 1'!B32:C32)</f>
        <v/>
      </c>
      <c r="C32" s="344"/>
      <c r="D32" s="343" t="str">
        <f>IF('Material 1'!D32:F32=0,"",'Material 1'!D32:F32)</f>
        <v/>
      </c>
      <c r="E32" s="433"/>
      <c r="F32" s="433"/>
      <c r="G32" s="433"/>
      <c r="H32" s="344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1'!N32="","",'Material 1'!N32)</f>
        <v/>
      </c>
      <c r="O32" s="19">
        <f t="shared" si="3"/>
        <v>0</v>
      </c>
    </row>
    <row r="33" spans="1:15">
      <c r="A33" s="163"/>
      <c r="B33" s="343" t="str">
        <f>IF('Material 1'!B33:C33=0,"",'Material 1'!B33:C33)</f>
        <v/>
      </c>
      <c r="C33" s="344"/>
      <c r="D33" s="343" t="str">
        <f>IF('Material 1'!D33:F33=0,"",'Material 1'!D33:F33)</f>
        <v/>
      </c>
      <c r="E33" s="433"/>
      <c r="F33" s="433"/>
      <c r="G33" s="433"/>
      <c r="H33" s="344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1'!N33="","",'Material 1'!N33)</f>
        <v/>
      </c>
      <c r="O33" s="19">
        <f t="shared" si="3"/>
        <v>0</v>
      </c>
    </row>
    <row r="34" spans="1:15">
      <c r="A34" s="163"/>
      <c r="B34" s="343" t="str">
        <f>IF('Material 1'!B34:C34=0,"",'Material 1'!B34:C34)</f>
        <v/>
      </c>
      <c r="C34" s="344"/>
      <c r="D34" s="343" t="str">
        <f>IF('Material 1'!D34:F34=0,"",'Material 1'!D34:F34)</f>
        <v/>
      </c>
      <c r="E34" s="433"/>
      <c r="F34" s="433"/>
      <c r="G34" s="433"/>
      <c r="H34" s="344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1'!N34="","",'Material 1'!N34)</f>
        <v/>
      </c>
      <c r="O34" s="19">
        <f t="shared" si="3"/>
        <v>0</v>
      </c>
    </row>
    <row r="35" spans="1:15">
      <c r="A35" s="163"/>
      <c r="B35" s="343" t="str">
        <f>IF('Material 1'!B35:C35=0,"",'Material 1'!B35:C35)</f>
        <v/>
      </c>
      <c r="C35" s="344"/>
      <c r="D35" s="343" t="str">
        <f>IF('Material 1'!D35:F35=0,"",'Material 1'!D35:F35)</f>
        <v/>
      </c>
      <c r="E35" s="433"/>
      <c r="F35" s="433"/>
      <c r="G35" s="433"/>
      <c r="H35" s="344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1'!N35="","",'Material 1'!N35)</f>
        <v/>
      </c>
      <c r="O35" s="19">
        <f t="shared" si="3"/>
        <v>0</v>
      </c>
    </row>
    <row r="36" spans="1:15">
      <c r="A36" s="163"/>
      <c r="B36" s="343" t="str">
        <f>IF('Material 1'!B36:C36=0,"",'Material 1'!B36:C36)</f>
        <v/>
      </c>
      <c r="C36" s="344"/>
      <c r="D36" s="343" t="str">
        <f>IF('Material 1'!D36:F36=0,"",'Material 1'!D36:F36)</f>
        <v/>
      </c>
      <c r="E36" s="433"/>
      <c r="F36" s="433"/>
      <c r="G36" s="433"/>
      <c r="H36" s="344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1'!N36="","",'Material 1'!N36)</f>
        <v/>
      </c>
      <c r="O36" s="19">
        <f t="shared" si="3"/>
        <v>0</v>
      </c>
    </row>
    <row r="37" spans="1:15">
      <c r="A37" s="163"/>
      <c r="B37" s="343" t="str">
        <f>IF('Material 1'!B37:C37=0,"",'Material 1'!B37:C37)</f>
        <v/>
      </c>
      <c r="C37" s="344"/>
      <c r="D37" s="343" t="str">
        <f>IF('Material 1'!D37:F37=0,"",'Material 1'!D37:F37)</f>
        <v/>
      </c>
      <c r="E37" s="433"/>
      <c r="F37" s="433"/>
      <c r="G37" s="433"/>
      <c r="H37" s="344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1'!N37="","",'Material 1'!N37)</f>
        <v/>
      </c>
      <c r="O37" s="19">
        <f t="shared" si="3"/>
        <v>0</v>
      </c>
    </row>
    <row r="38" spans="1:15">
      <c r="A38" s="163"/>
      <c r="B38" s="343" t="str">
        <f>IF('Material 1'!B38:C38=0,"",'Material 1'!B38:C38)</f>
        <v/>
      </c>
      <c r="C38" s="344"/>
      <c r="D38" s="343" t="str">
        <f>IF('Material 1'!D38:F38=0,"",'Material 1'!D38:F38)</f>
        <v/>
      </c>
      <c r="E38" s="433"/>
      <c r="F38" s="433"/>
      <c r="G38" s="433"/>
      <c r="H38" s="344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1'!N38="","",'Material 1'!N38)</f>
        <v/>
      </c>
      <c r="O38" s="19">
        <f t="shared" si="3"/>
        <v>0</v>
      </c>
    </row>
    <row r="39" spans="1:15">
      <c r="A39" s="163"/>
      <c r="B39" s="343" t="str">
        <f>IF('Material 1'!B39:C39=0,"",'Material 1'!B39:C39)</f>
        <v/>
      </c>
      <c r="C39" s="344"/>
      <c r="D39" s="343" t="str">
        <f>IF('Material 1'!D39:F39=0,"",'Material 1'!D39:F39)</f>
        <v/>
      </c>
      <c r="E39" s="433"/>
      <c r="F39" s="433"/>
      <c r="G39" s="433"/>
      <c r="H39" s="344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1'!N39="","",'Material 1'!N39)</f>
        <v/>
      </c>
      <c r="O39" s="19">
        <f t="shared" si="3"/>
        <v>0</v>
      </c>
    </row>
    <row r="40" spans="1:15">
      <c r="A40" s="163"/>
      <c r="B40" s="343" t="str">
        <f>IF('Material 1'!B40:C40=0,"",'Material 1'!B40:C40)</f>
        <v/>
      </c>
      <c r="C40" s="344"/>
      <c r="D40" s="343" t="str">
        <f>IF('Material 1'!D40:F40=0,"",'Material 1'!D40:F40)</f>
        <v/>
      </c>
      <c r="E40" s="433"/>
      <c r="F40" s="433"/>
      <c r="G40" s="433"/>
      <c r="H40" s="344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1'!N40="","",'Material 1'!N40)</f>
        <v/>
      </c>
      <c r="O40" s="19">
        <f t="shared" si="3"/>
        <v>0</v>
      </c>
    </row>
    <row r="41" spans="1:15">
      <c r="A41" s="163"/>
      <c r="B41" s="343" t="str">
        <f>IF('Material 1'!B41:C41=0,"",'Material 1'!B41:C41)</f>
        <v/>
      </c>
      <c r="C41" s="344"/>
      <c r="D41" s="343" t="str">
        <f>IF('Material 1'!D41:F41=0,"",'Material 1'!D41:F41)</f>
        <v/>
      </c>
      <c r="E41" s="433"/>
      <c r="F41" s="433"/>
      <c r="G41" s="433"/>
      <c r="H41" s="344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1'!N41="","",'Material 1'!N41)</f>
        <v/>
      </c>
      <c r="O41" s="19">
        <f t="shared" si="3"/>
        <v>0</v>
      </c>
    </row>
    <row r="42" spans="1:15">
      <c r="A42" s="163"/>
      <c r="B42" s="343" t="str">
        <f>IF('Material 1'!B42:C42=0,"",'Material 1'!B42:C42)</f>
        <v/>
      </c>
      <c r="C42" s="344"/>
      <c r="D42" s="343" t="str">
        <f>IF('Material 1'!D42:F42=0,"",'Material 1'!D42:F42)</f>
        <v/>
      </c>
      <c r="E42" s="433"/>
      <c r="F42" s="433"/>
      <c r="G42" s="433"/>
      <c r="H42" s="344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1'!N42="","",'Material 1'!N42)</f>
        <v/>
      </c>
      <c r="O42" s="19">
        <f t="shared" si="3"/>
        <v>0</v>
      </c>
    </row>
    <row r="43" spans="1:15">
      <c r="A43" s="163"/>
      <c r="B43" s="343" t="str">
        <f>IF('Material 1'!B43:C43=0,"",'Material 1'!B43:C43)</f>
        <v/>
      </c>
      <c r="C43" s="344"/>
      <c r="D43" s="343" t="str">
        <f>IF('Material 1'!D43:F43=0,"",'Material 1'!D43:F43)</f>
        <v/>
      </c>
      <c r="E43" s="433"/>
      <c r="F43" s="433"/>
      <c r="G43" s="433"/>
      <c r="H43" s="344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1'!N43="","",'Material 1'!N43)</f>
        <v/>
      </c>
      <c r="O43" s="19">
        <f t="shared" si="3"/>
        <v>0</v>
      </c>
    </row>
    <row r="44" spans="1:15">
      <c r="A44" s="163"/>
      <c r="B44" s="343" t="str">
        <f>IF('Material 1'!B44:C44=0,"",'Material 1'!B44:C44)</f>
        <v/>
      </c>
      <c r="C44" s="344"/>
      <c r="D44" s="343" t="str">
        <f>IF('Material 1'!D44:F44=0,"",'Material 1'!D44:F44)</f>
        <v/>
      </c>
      <c r="E44" s="433"/>
      <c r="F44" s="433"/>
      <c r="G44" s="433"/>
      <c r="H44" s="344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1'!N44="","",'Material 1'!N44)</f>
        <v/>
      </c>
      <c r="O44" s="19">
        <f t="shared" si="3"/>
        <v>0</v>
      </c>
    </row>
    <row r="45" spans="1:15">
      <c r="A45" s="163"/>
      <c r="B45" s="343" t="str">
        <f>IF('Material 1'!B45:C45=0,"",'Material 1'!B45:C45)</f>
        <v/>
      </c>
      <c r="C45" s="344"/>
      <c r="D45" s="343" t="str">
        <f>IF('Material 1'!D45:F45=0,"",'Material 1'!D45:F45)</f>
        <v/>
      </c>
      <c r="E45" s="433"/>
      <c r="F45" s="433"/>
      <c r="G45" s="433"/>
      <c r="H45" s="344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1'!N45="","",'Material 1'!N45)</f>
        <v/>
      </c>
      <c r="O45" s="19">
        <f t="shared" si="3"/>
        <v>0</v>
      </c>
    </row>
    <row r="46" spans="1:15">
      <c r="A46" s="163"/>
      <c r="B46" s="343" t="str">
        <f>IF('Material 1'!B46:C46=0,"",'Material 1'!B46:C46)</f>
        <v/>
      </c>
      <c r="C46" s="344"/>
      <c r="D46" s="343" t="str">
        <f>IF('Material 1'!D46:F46=0,"",'Material 1'!D46:F46)</f>
        <v/>
      </c>
      <c r="E46" s="433"/>
      <c r="F46" s="433"/>
      <c r="G46" s="433"/>
      <c r="H46" s="344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1'!N46="","",'Material 1'!N46)</f>
        <v/>
      </c>
      <c r="O46" s="19">
        <f t="shared" si="3"/>
        <v>0</v>
      </c>
    </row>
    <row r="47" spans="1:15">
      <c r="A47" s="163"/>
      <c r="B47" s="343" t="str">
        <f>IF('Material 1'!B47:C47=0,"",'Material 1'!B47:C47)</f>
        <v/>
      </c>
      <c r="C47" s="344"/>
      <c r="D47" s="343" t="str">
        <f>IF('Material 1'!D47:F47=0,"",'Material 1'!D47:F47)</f>
        <v/>
      </c>
      <c r="E47" s="433"/>
      <c r="F47" s="433"/>
      <c r="G47" s="433"/>
      <c r="H47" s="344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1'!N47="","",'Material 1'!N47)</f>
        <v/>
      </c>
      <c r="O47" s="19">
        <f t="shared" si="3"/>
        <v>0</v>
      </c>
    </row>
    <row r="48" spans="1:15">
      <c r="A48" s="163"/>
      <c r="B48" s="343" t="str">
        <f>IF('Material 1'!B48:C48=0,"",'Material 1'!B48:C48)</f>
        <v/>
      </c>
      <c r="C48" s="344"/>
      <c r="D48" s="343" t="str">
        <f>IF('Material 1'!D48:F48=0,"",'Material 1'!D48:F48)</f>
        <v/>
      </c>
      <c r="E48" s="433"/>
      <c r="F48" s="433"/>
      <c r="G48" s="433"/>
      <c r="H48" s="344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1'!N48="","",'Material 1'!N48)</f>
        <v/>
      </c>
      <c r="O48" s="19">
        <f t="shared" si="3"/>
        <v>0</v>
      </c>
    </row>
    <row r="49" spans="1:15">
      <c r="A49" s="163"/>
      <c r="B49" s="343" t="str">
        <f>IF('Material 1'!B49:C49=0,"",'Material 1'!B49:C49)</f>
        <v/>
      </c>
      <c r="C49" s="344"/>
      <c r="D49" s="343" t="str">
        <f>IF('Material 1'!D49:F49=0,"",'Material 1'!D49:F49)</f>
        <v/>
      </c>
      <c r="E49" s="433"/>
      <c r="F49" s="433"/>
      <c r="G49" s="433"/>
      <c r="H49" s="344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1'!N49="","",'Material 1'!N49)</f>
        <v/>
      </c>
      <c r="O49" s="19">
        <f t="shared" si="3"/>
        <v>0</v>
      </c>
    </row>
    <row r="50" spans="1:15">
      <c r="A50" s="163"/>
      <c r="B50" s="343" t="str">
        <f>IF('Material 1'!B50:C50=0,"",'Material 1'!B50:C50)</f>
        <v/>
      </c>
      <c r="C50" s="344"/>
      <c r="D50" s="343" t="str">
        <f>IF('Material 1'!D50:F50=0,"",'Material 1'!D50:F50)</f>
        <v/>
      </c>
      <c r="E50" s="433"/>
      <c r="F50" s="433"/>
      <c r="G50" s="433"/>
      <c r="H50" s="344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1'!N50="","",'Material 1'!N50)</f>
        <v/>
      </c>
      <c r="O50" s="19">
        <f t="shared" si="3"/>
        <v>0</v>
      </c>
    </row>
    <row r="51" spans="1:15">
      <c r="A51" s="163"/>
      <c r="B51" s="343" t="str">
        <f>IF('Material 1'!B51:C51=0,"",'Material 1'!B51:C51)</f>
        <v/>
      </c>
      <c r="C51" s="344"/>
      <c r="D51" s="343" t="str">
        <f>IF('Material 1'!D51:F51=0,"",'Material 1'!D51:F51)</f>
        <v/>
      </c>
      <c r="E51" s="433"/>
      <c r="F51" s="433"/>
      <c r="G51" s="433"/>
      <c r="H51" s="344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1'!N51="","",'Material 1'!N51)</f>
        <v/>
      </c>
      <c r="O51" s="19">
        <f t="shared" si="3"/>
        <v>0</v>
      </c>
    </row>
    <row r="52" spans="1:15">
      <c r="A52" s="163"/>
      <c r="B52" s="343" t="str">
        <f>IF('Material 1'!B52:C52=0,"",'Material 1'!B52:C52)</f>
        <v>FARMERS PRIDE</v>
      </c>
      <c r="C52" s="344"/>
      <c r="D52" s="343" t="str">
        <f>IF('Material 1'!D52:F52=0,"",'Material 1'!D52:F52)</f>
        <v>EBM GEAR  OIL</v>
      </c>
      <c r="E52" s="433"/>
      <c r="F52" s="433"/>
      <c r="G52" s="433"/>
      <c r="H52" s="344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>
        <f>IF('Material 1'!N52="","",'Material 1'!N52)</f>
        <v>3502</v>
      </c>
      <c r="O52" s="19">
        <f t="shared" si="3"/>
        <v>0</v>
      </c>
    </row>
    <row r="53" spans="1:15">
      <c r="A53" s="163"/>
      <c r="B53" s="343" t="str">
        <f>IF('Material 1'!B53:C53=0,"",'Material 1'!B53:C53)</f>
        <v>FARMERS PRIDE</v>
      </c>
      <c r="C53" s="344"/>
      <c r="D53" s="343" t="str">
        <f>IF('Material 1'!D53:F53=0,"",'Material 1'!D53:F53)</f>
        <v>PELLET MILL DRIVE OIL</v>
      </c>
      <c r="E53" s="433"/>
      <c r="F53" s="433"/>
      <c r="G53" s="433"/>
      <c r="H53" s="344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1'!N53="","",'Material 1'!N53)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35" t="s">
        <v>100</v>
      </c>
      <c r="M55" s="435"/>
      <c r="N55" s="435"/>
      <c r="O55" s="24">
        <f>SUM(O9:O53)</f>
        <v>0</v>
      </c>
    </row>
    <row r="56" spans="1:15">
      <c r="A56" s="31"/>
    </row>
    <row r="57" spans="1:15" ht="13.5" customHeight="1" thickBot="1">
      <c r="G57" s="402" t="str">
        <f>IF(K4="","TAX RATE NOT FILLED IN","")</f>
        <v/>
      </c>
      <c r="H57" s="402"/>
      <c r="I57" s="402"/>
      <c r="L57" s="434" t="s">
        <v>191</v>
      </c>
      <c r="M57" s="434"/>
      <c r="N57" s="434"/>
      <c r="O57" s="24">
        <f>I55-O55</f>
        <v>0</v>
      </c>
    </row>
    <row r="59" spans="1:15" ht="13.5" thickBot="1"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mergeCells count="107">
    <mergeCell ref="L59:N59"/>
    <mergeCell ref="L55:N55"/>
    <mergeCell ref="M7:M8"/>
    <mergeCell ref="J7:J8"/>
    <mergeCell ref="O7:O8"/>
    <mergeCell ref="K7:K8"/>
    <mergeCell ref="G57:I57"/>
    <mergeCell ref="L57:N57"/>
    <mergeCell ref="B40:C40"/>
    <mergeCell ref="B37:C37"/>
    <mergeCell ref="D37:H37"/>
    <mergeCell ref="D38:H38"/>
    <mergeCell ref="B39:C39"/>
    <mergeCell ref="L7:L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D45:H45"/>
    <mergeCell ref="D46:H46"/>
    <mergeCell ref="D49:H49"/>
    <mergeCell ref="B49:C49"/>
    <mergeCell ref="B36:C36"/>
    <mergeCell ref="B45:C45"/>
    <mergeCell ref="B46:C46"/>
    <mergeCell ref="D47:H47"/>
    <mergeCell ref="D48:H48"/>
    <mergeCell ref="B48:C48"/>
    <mergeCell ref="B47:C47"/>
    <mergeCell ref="B41:C41"/>
    <mergeCell ref="D43:H43"/>
    <mergeCell ref="D44:H44"/>
    <mergeCell ref="B43:C43"/>
    <mergeCell ref="B44:C44"/>
    <mergeCell ref="B53:C53"/>
    <mergeCell ref="D53:H53"/>
    <mergeCell ref="B50:C50"/>
    <mergeCell ref="D50:H50"/>
    <mergeCell ref="B51:C51"/>
    <mergeCell ref="D51:H51"/>
    <mergeCell ref="B52:C52"/>
    <mergeCell ref="B12:C12"/>
    <mergeCell ref="D15:H15"/>
    <mergeCell ref="D17:H17"/>
    <mergeCell ref="D18:H18"/>
    <mergeCell ref="B19:C19"/>
    <mergeCell ref="B17:C17"/>
    <mergeCell ref="B18:C18"/>
    <mergeCell ref="B25:C25"/>
    <mergeCell ref="B26:C26"/>
    <mergeCell ref="D21:H21"/>
    <mergeCell ref="D22:H22"/>
    <mergeCell ref="B23:C23"/>
    <mergeCell ref="D19:H19"/>
    <mergeCell ref="B20:C20"/>
    <mergeCell ref="D36:H36"/>
    <mergeCell ref="B38:C38"/>
    <mergeCell ref="D33:H33"/>
    <mergeCell ref="D34:H34"/>
    <mergeCell ref="B35:C35"/>
    <mergeCell ref="D20:H20"/>
    <mergeCell ref="B30:C30"/>
    <mergeCell ref="B29:C29"/>
    <mergeCell ref="B27:C27"/>
    <mergeCell ref="B28:C28"/>
    <mergeCell ref="B7:C7"/>
    <mergeCell ref="B8:C8"/>
    <mergeCell ref="B9:C9"/>
    <mergeCell ref="D26:H26"/>
    <mergeCell ref="D29:H29"/>
    <mergeCell ref="D30:H30"/>
    <mergeCell ref="D31:H31"/>
    <mergeCell ref="D32:H32"/>
    <mergeCell ref="D35:H35"/>
    <mergeCell ref="B10:C10"/>
    <mergeCell ref="D11:H11"/>
    <mergeCell ref="D12:H12"/>
    <mergeCell ref="B15:C15"/>
    <mergeCell ref="B16:C16"/>
    <mergeCell ref="D16:H16"/>
    <mergeCell ref="B13:C13"/>
    <mergeCell ref="B14:C14"/>
    <mergeCell ref="B33:C33"/>
    <mergeCell ref="D10:H10"/>
    <mergeCell ref="D25:H25"/>
    <mergeCell ref="D23:H23"/>
    <mergeCell ref="D24:H24"/>
    <mergeCell ref="B21:C21"/>
    <mergeCell ref="B22:C22"/>
    <mergeCell ref="B24:C24"/>
    <mergeCell ref="D13:H13"/>
    <mergeCell ref="D14:H14"/>
    <mergeCell ref="B11:C11"/>
    <mergeCell ref="N7:N8"/>
    <mergeCell ref="A1:I1"/>
    <mergeCell ref="D7:H7"/>
    <mergeCell ref="D8:H8"/>
    <mergeCell ref="D9:H9"/>
    <mergeCell ref="C3:D3"/>
    <mergeCell ref="C5:D5"/>
    <mergeCell ref="D27:H27"/>
    <mergeCell ref="D28:H28"/>
  </mergeCells>
  <phoneticPr fontId="0" type="noConversion"/>
  <conditionalFormatting sqref="D9:D53">
    <cfRule type="expression" dxfId="28" priority="64" stopIfTrue="1">
      <formula>AND(B9&gt;"",J9="")</formula>
    </cfRule>
  </conditionalFormatting>
  <conditionalFormatting sqref="E10:H53">
    <cfRule type="expression" dxfId="27" priority="66" stopIfTrue="1">
      <formula>AND(C10&gt;"",L10="")</formula>
    </cfRule>
  </conditionalFormatting>
  <conditionalFormatting sqref="G57:I57">
    <cfRule type="cellIs" dxfId="26" priority="60" stopIfTrue="1" operator="equal">
      <formula>"TAX RATE NOT FILLED IN"</formula>
    </cfRule>
  </conditionalFormatting>
  <conditionalFormatting sqref="H56:I56">
    <cfRule type="cellIs" dxfId="25" priority="61" stopIfTrue="1" operator="equal">
      <formula>"TAX NOT FILLED IN"</formula>
    </cfRule>
  </conditionalFormatting>
  <conditionalFormatting sqref="K4">
    <cfRule type="expression" dxfId="24" priority="6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X100"/>
  <sheetViews>
    <sheetView zoomScaleNormal="100" workbookViewId="0">
      <selection activeCell="X34" sqref="X34"/>
    </sheetView>
  </sheetViews>
  <sheetFormatPr defaultColWidth="6.42578125" defaultRowHeight="12.75"/>
  <cols>
    <col min="1" max="1" width="5.28515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1.1406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.5703125" bestFit="1" customWidth="1"/>
    <col min="18" max="18" width="9.85546875" customWidth="1"/>
    <col min="19" max="19" width="23.5703125" customWidth="1"/>
    <col min="20" max="20" width="10.42578125" customWidth="1"/>
    <col min="21" max="21" width="16" customWidth="1"/>
    <col min="22" max="22" width="10.140625" customWidth="1"/>
    <col min="23" max="23" width="19.42578125" customWidth="1"/>
    <col min="24" max="24" width="9.42578125" customWidth="1"/>
    <col min="25" max="25" width="6.28515625" customWidth="1"/>
    <col min="26" max="26" width="10.7109375" customWidth="1"/>
  </cols>
  <sheetData>
    <row r="1" spans="1:50">
      <c r="A1" s="318" t="s">
        <v>11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50" ht="7.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</row>
    <row r="3" spans="1:50" ht="8.1" customHeight="1"/>
    <row r="4" spans="1:50">
      <c r="B4" s="1" t="s">
        <v>38</v>
      </c>
      <c r="C4" s="347" t="str">
        <f>IF('Labor 1'!C4:H4="","",'Labor 1'!C4:H4)</f>
        <v/>
      </c>
      <c r="D4" s="348"/>
      <c r="E4" s="348"/>
      <c r="F4" s="348"/>
      <c r="G4" s="348"/>
      <c r="H4" s="348"/>
      <c r="I4" s="1" t="s">
        <v>0</v>
      </c>
      <c r="K4" s="349" t="str">
        <f>IF('Labor 1'!K4:O4="","",'Labor 1'!K4:O4)</f>
        <v/>
      </c>
      <c r="L4" s="349"/>
      <c r="M4" s="349"/>
      <c r="N4" s="350"/>
      <c r="O4" s="350"/>
      <c r="P4" s="168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47" t="str">
        <f>IF('Labor 1'!C6:H6="","",'Labor 1'!C6:H6)</f>
        <v/>
      </c>
      <c r="D6" s="348"/>
      <c r="E6" s="348"/>
      <c r="F6" s="348"/>
      <c r="G6" s="348"/>
      <c r="H6" s="348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333" t="s">
        <v>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1" t="s">
        <v>231</v>
      </c>
      <c r="P8" s="332"/>
      <c r="Q8" s="43" t="s">
        <v>13</v>
      </c>
      <c r="R8" s="43" t="s">
        <v>36</v>
      </c>
    </row>
    <row r="9" spans="1:50" ht="15.6" customHeight="1">
      <c r="A9" s="259"/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97"/>
      <c r="P9" s="298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297"/>
      <c r="P10" s="298"/>
      <c r="Q10" s="12"/>
      <c r="R10" s="42"/>
      <c r="S10" s="46" t="s">
        <v>22</v>
      </c>
      <c r="T10" s="47">
        <f>R48</f>
        <v>0</v>
      </c>
      <c r="U10" s="48">
        <v>115</v>
      </c>
      <c r="V10" s="6">
        <f>U10*T10</f>
        <v>0</v>
      </c>
      <c r="AX10" s="258" t="s">
        <v>288</v>
      </c>
    </row>
    <row r="11" spans="1:50" ht="15.6" customHeight="1">
      <c r="A11" s="259"/>
      <c r="B11" s="294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6"/>
      <c r="O11" s="297"/>
      <c r="P11" s="298"/>
      <c r="Q11" s="12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9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6"/>
      <c r="O12" s="297"/>
      <c r="P12" s="298"/>
      <c r="Q12" s="12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6"/>
      <c r="O13" s="297"/>
      <c r="P13" s="298"/>
      <c r="Q13" s="12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9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  <c r="O14" s="297"/>
      <c r="P14" s="298"/>
      <c r="Q14" s="12"/>
      <c r="R14" s="42"/>
      <c r="S14" s="4" t="s">
        <v>232</v>
      </c>
      <c r="T14" s="10"/>
      <c r="U14" s="48">
        <v>125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6"/>
      <c r="O15" s="297"/>
      <c r="P15" s="298"/>
      <c r="Q15" s="12"/>
      <c r="R15" s="42"/>
      <c r="S15" s="4" t="s">
        <v>233</v>
      </c>
      <c r="T15" s="10"/>
      <c r="U15" s="48">
        <v>125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94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  <c r="O16" s="297"/>
      <c r="P16" s="298"/>
      <c r="Q16" s="12"/>
      <c r="R16" s="42"/>
      <c r="S16" s="4" t="s">
        <v>234</v>
      </c>
      <c r="T16" s="10"/>
      <c r="U16" s="48">
        <v>125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  <c r="O17" s="297"/>
      <c r="P17" s="298"/>
      <c r="Q17" s="12"/>
      <c r="R17" s="42"/>
      <c r="U17" s="225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94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6"/>
      <c r="O18" s="297"/>
      <c r="P18" s="298"/>
      <c r="Q18" s="12"/>
      <c r="R18" s="42"/>
      <c r="S18" s="4" t="s">
        <v>25</v>
      </c>
      <c r="T18" s="9"/>
      <c r="U18" s="51">
        <v>1.85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6"/>
      <c r="O19" s="297"/>
      <c r="P19" s="298"/>
      <c r="Q19" s="12"/>
      <c r="R19" s="42"/>
      <c r="S19" s="4" t="s">
        <v>26</v>
      </c>
      <c r="T19" s="9"/>
      <c r="U19" s="51">
        <v>2.75</v>
      </c>
      <c r="V19" s="6">
        <f t="shared" si="0"/>
        <v>0</v>
      </c>
      <c r="W19" s="172" t="s">
        <v>228</v>
      </c>
      <c r="X19" s="9"/>
      <c r="Y19" s="51">
        <v>4</v>
      </c>
      <c r="Z19" s="19">
        <f>X19*Y19</f>
        <v>0</v>
      </c>
      <c r="AA19" s="49">
        <f>IF(T20="",1,0)</f>
        <v>1</v>
      </c>
      <c r="AX19" s="258" t="s">
        <v>310</v>
      </c>
    </row>
    <row r="20" spans="1:50" ht="15.6" customHeight="1">
      <c r="A20" s="259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6"/>
      <c r="O20" s="297"/>
      <c r="P20" s="298"/>
      <c r="Q20" s="12"/>
      <c r="R20" s="42"/>
      <c r="S20" s="4" t="s">
        <v>27</v>
      </c>
      <c r="T20" s="9"/>
      <c r="U20" s="51">
        <v>5</v>
      </c>
      <c r="V20" s="6">
        <f t="shared" si="0"/>
        <v>0</v>
      </c>
      <c r="W20" s="172" t="s">
        <v>229</v>
      </c>
      <c r="X20" s="9"/>
      <c r="Y20" s="216">
        <v>6</v>
      </c>
      <c r="Z20" s="19">
        <f>X20*Y20</f>
        <v>0</v>
      </c>
      <c r="AA20" s="49">
        <f>IF(T21="",1,0)</f>
        <v>1</v>
      </c>
      <c r="AX20" s="258" t="s">
        <v>311</v>
      </c>
    </row>
    <row r="21" spans="1:50" ht="15.6" customHeight="1">
      <c r="A21" s="259"/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6"/>
      <c r="O21" s="297"/>
      <c r="P21" s="298"/>
      <c r="Q21" s="12"/>
      <c r="R21" s="42"/>
      <c r="S21" s="4" t="s">
        <v>34</v>
      </c>
      <c r="T21" s="9"/>
      <c r="U21" s="51">
        <v>6.5</v>
      </c>
      <c r="V21" s="6">
        <f t="shared" si="0"/>
        <v>0</v>
      </c>
      <c r="W21" s="172" t="s">
        <v>404</v>
      </c>
      <c r="X21" s="9"/>
      <c r="Y21" s="216">
        <v>2.75</v>
      </c>
      <c r="Z21" s="19">
        <f>X21*Y21</f>
        <v>0</v>
      </c>
      <c r="AA21" s="2">
        <f>IF(T21="",1,0)</f>
        <v>1</v>
      </c>
      <c r="AX21" s="258" t="s">
        <v>312</v>
      </c>
    </row>
    <row r="22" spans="1:50" ht="15.6" customHeight="1">
      <c r="A22" s="259"/>
      <c r="B22" s="294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6"/>
      <c r="O22" s="297"/>
      <c r="P22" s="298"/>
      <c r="Q22" s="12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9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6"/>
      <c r="O23" s="297"/>
      <c r="P23" s="298"/>
      <c r="Q23" s="12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94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6"/>
      <c r="O24" s="297"/>
      <c r="P24" s="298"/>
      <c r="Q24" s="12"/>
      <c r="R24" s="42"/>
      <c r="S24" t="s">
        <v>7</v>
      </c>
      <c r="U24" s="1" t="s">
        <v>17</v>
      </c>
      <c r="V24" s="44">
        <f>SUM(V18:V23)+Z19+Z20+Z21</f>
        <v>0</v>
      </c>
      <c r="W24" s="49"/>
      <c r="AX24" s="258" t="s">
        <v>315</v>
      </c>
    </row>
    <row r="25" spans="1:50" ht="15.6" customHeight="1">
      <c r="A25" s="259"/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297"/>
      <c r="P25" s="298"/>
      <c r="Q25" s="12"/>
      <c r="R25" s="42"/>
      <c r="S25" s="4" t="s">
        <v>30</v>
      </c>
      <c r="T25" s="9"/>
      <c r="U25" s="50"/>
      <c r="V25" s="7"/>
      <c r="W25" s="290" t="s">
        <v>400</v>
      </c>
      <c r="X25" s="9"/>
      <c r="Y25" s="289">
        <v>150</v>
      </c>
      <c r="Z25" s="339">
        <f>X25*T26*Y25</f>
        <v>0</v>
      </c>
      <c r="AA25" s="340"/>
      <c r="AX25" s="258" t="s">
        <v>316</v>
      </c>
    </row>
    <row r="26" spans="1:50" ht="15.6" customHeight="1" thickBot="1">
      <c r="A26" s="259"/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6"/>
      <c r="O26" s="297"/>
      <c r="P26" s="298"/>
      <c r="Q26" s="12"/>
      <c r="R26" s="42"/>
      <c r="S26" s="4" t="s">
        <v>29</v>
      </c>
      <c r="T26" s="9"/>
      <c r="U26" s="6">
        <v>40</v>
      </c>
      <c r="V26" s="52">
        <f>T25*T26*U26</f>
        <v>0</v>
      </c>
      <c r="W26" s="290" t="s">
        <v>401</v>
      </c>
      <c r="X26" s="9"/>
      <c r="Y26" s="289">
        <v>115</v>
      </c>
      <c r="Z26" s="339">
        <f>X26*T26*Y26</f>
        <v>0</v>
      </c>
      <c r="AA26" s="340"/>
      <c r="AX26" s="258" t="s">
        <v>317</v>
      </c>
    </row>
    <row r="27" spans="1:50" ht="15.6" customHeight="1" thickBot="1">
      <c r="A27" s="259"/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6"/>
      <c r="O27" s="297"/>
      <c r="P27" s="298"/>
      <c r="Q27" s="12"/>
      <c r="R27" s="42"/>
      <c r="S27" t="s">
        <v>31</v>
      </c>
      <c r="U27" s="50"/>
      <c r="V27" s="7"/>
      <c r="W27" s="30"/>
      <c r="X27" s="290" t="s">
        <v>402</v>
      </c>
      <c r="Y27" s="291"/>
      <c r="Z27" s="341">
        <f>V26+Z25+Z26</f>
        <v>0</v>
      </c>
      <c r="AA27" s="342"/>
      <c r="AX27" s="258" t="s">
        <v>318</v>
      </c>
    </row>
    <row r="28" spans="1:50" ht="15.6" customHeight="1">
      <c r="A28" s="259"/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6"/>
      <c r="O28" s="297"/>
      <c r="P28" s="298"/>
      <c r="Q28" s="12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6"/>
      <c r="O29" s="297"/>
      <c r="P29" s="298"/>
      <c r="Q29" s="12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94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6"/>
      <c r="O30" s="297"/>
      <c r="P30" s="298"/>
      <c r="Q30" s="12"/>
      <c r="R30" s="42"/>
      <c r="S30" t="s">
        <v>112</v>
      </c>
      <c r="T30" s="207" t="s">
        <v>222</v>
      </c>
      <c r="U30" s="50" t="s">
        <v>14</v>
      </c>
      <c r="V30" s="7" t="s">
        <v>15</v>
      </c>
      <c r="AX30" s="258" t="s">
        <v>332</v>
      </c>
    </row>
    <row r="31" spans="1:50" ht="15.6" customHeight="1">
      <c r="A31" s="259"/>
      <c r="B31" s="294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6"/>
      <c r="O31" s="297"/>
      <c r="P31" s="298"/>
      <c r="Q31" s="12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94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6"/>
      <c r="O32" s="297"/>
      <c r="P32" s="298"/>
      <c r="Q32" s="12"/>
      <c r="R32" s="42"/>
      <c r="S32" s="4" t="s">
        <v>28</v>
      </c>
      <c r="T32" s="222"/>
      <c r="U32" s="48">
        <v>250</v>
      </c>
      <c r="V32" s="6">
        <f t="shared" si="1"/>
        <v>0</v>
      </c>
      <c r="W32" s="285" t="s">
        <v>395</v>
      </c>
      <c r="X32" s="286"/>
      <c r="Y32" s="5" t="s">
        <v>14</v>
      </c>
      <c r="Z32" s="343" t="s">
        <v>15</v>
      </c>
      <c r="AA32" s="344"/>
      <c r="AX32" s="258" t="s">
        <v>334</v>
      </c>
    </row>
    <row r="33" spans="1:50" ht="15.6" customHeight="1">
      <c r="A33" s="259"/>
      <c r="B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6"/>
      <c r="O33" s="297"/>
      <c r="P33" s="298"/>
      <c r="Q33" s="12"/>
      <c r="R33" s="42"/>
      <c r="S33" s="4" t="s">
        <v>153</v>
      </c>
      <c r="T33" s="222"/>
      <c r="U33" s="48">
        <v>250</v>
      </c>
      <c r="V33" s="6">
        <f t="shared" si="1"/>
        <v>0</v>
      </c>
      <c r="W33" s="285" t="s">
        <v>396</v>
      </c>
      <c r="X33" s="288"/>
      <c r="Y33" s="48">
        <v>139</v>
      </c>
      <c r="Z33" s="345">
        <f>Y33*X33</f>
        <v>0</v>
      </c>
      <c r="AA33" s="346"/>
      <c r="AX33" s="258" t="s">
        <v>335</v>
      </c>
    </row>
    <row r="34" spans="1:50" ht="15.6" customHeight="1">
      <c r="A34" s="259"/>
      <c r="B34" s="29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6"/>
      <c r="O34" s="297"/>
      <c r="P34" s="298"/>
      <c r="Q34" s="12"/>
      <c r="R34" s="42"/>
      <c r="S34" s="4" t="s">
        <v>214</v>
      </c>
      <c r="T34" s="222"/>
      <c r="U34" s="48">
        <v>12222</v>
      </c>
      <c r="V34" s="6">
        <f t="shared" si="1"/>
        <v>0</v>
      </c>
      <c r="W34" s="285" t="s">
        <v>397</v>
      </c>
      <c r="X34" s="288"/>
      <c r="Y34" s="48">
        <v>195</v>
      </c>
      <c r="Z34" s="345">
        <f t="shared" ref="Z34:Z35" si="2">Y34*X34</f>
        <v>0</v>
      </c>
      <c r="AA34" s="346"/>
      <c r="AX34" s="258" t="s">
        <v>336</v>
      </c>
    </row>
    <row r="35" spans="1:50" ht="15.6" customHeight="1">
      <c r="A35" s="259"/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6"/>
      <c r="O35" s="297"/>
      <c r="P35" s="298"/>
      <c r="Q35" s="12"/>
      <c r="R35" s="42"/>
      <c r="S35" s="4" t="s">
        <v>209</v>
      </c>
      <c r="T35" s="222"/>
      <c r="U35" s="48">
        <v>349</v>
      </c>
      <c r="V35" s="6">
        <f t="shared" si="1"/>
        <v>0</v>
      </c>
      <c r="W35" s="285" t="s">
        <v>398</v>
      </c>
      <c r="X35" s="288"/>
      <c r="Y35" s="48">
        <v>250</v>
      </c>
      <c r="Z35" s="345">
        <f t="shared" si="2"/>
        <v>0</v>
      </c>
      <c r="AA35" s="346"/>
      <c r="AX35" s="258" t="s">
        <v>337</v>
      </c>
    </row>
    <row r="36" spans="1:50" ht="15.6" customHeight="1">
      <c r="A36" s="259"/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6"/>
      <c r="O36" s="297"/>
      <c r="P36" s="298"/>
      <c r="Q36" s="12"/>
      <c r="R36" s="42"/>
      <c r="S36" s="257" t="s">
        <v>393</v>
      </c>
      <c r="T36" s="222"/>
      <c r="U36" s="48">
        <v>471</v>
      </c>
      <c r="V36" s="6">
        <f t="shared" si="1"/>
        <v>0</v>
      </c>
      <c r="W36" s="337" t="s">
        <v>399</v>
      </c>
      <c r="X36" s="338"/>
      <c r="Y36" s="338"/>
      <c r="Z36" s="339">
        <f>Z33+Z34+Z35</f>
        <v>0</v>
      </c>
      <c r="AA36" s="340"/>
      <c r="AX36" s="258" t="s">
        <v>338</v>
      </c>
    </row>
    <row r="37" spans="1:50" ht="15.6" customHeight="1">
      <c r="A37" s="259"/>
      <c r="B37" s="29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6"/>
      <c r="O37" s="297"/>
      <c r="P37" s="298"/>
      <c r="Q37" s="12"/>
      <c r="R37" s="42"/>
      <c r="S37" s="4" t="s">
        <v>102</v>
      </c>
      <c r="T37" s="223"/>
      <c r="U37" s="51">
        <v>6.5</v>
      </c>
      <c r="V37" s="6">
        <f t="shared" si="1"/>
        <v>0</v>
      </c>
      <c r="W37" s="2">
        <f t="shared" ref="W37:W40" si="3">IF(T37=0,1,"")</f>
        <v>1</v>
      </c>
      <c r="AX37" s="258" t="s">
        <v>339</v>
      </c>
    </row>
    <row r="38" spans="1:50" ht="15.6" customHeight="1">
      <c r="A38" s="259"/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6"/>
      <c r="O38" s="297"/>
      <c r="P38" s="298"/>
      <c r="Q38" s="12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X38" s="258" t="s">
        <v>340</v>
      </c>
    </row>
    <row r="39" spans="1:50" ht="15.6" customHeight="1">
      <c r="A39" s="259"/>
      <c r="B39" s="294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6"/>
      <c r="O39" s="297"/>
      <c r="P39" s="298"/>
      <c r="Q39" s="12"/>
      <c r="R39" s="42"/>
      <c r="S39" s="4" t="s">
        <v>103</v>
      </c>
      <c r="T39" s="223"/>
      <c r="U39" s="51">
        <v>13</v>
      </c>
      <c r="V39" s="6">
        <f>T39*U39</f>
        <v>0</v>
      </c>
      <c r="W39" s="2">
        <f t="shared" si="3"/>
        <v>1</v>
      </c>
      <c r="AX39" s="258" t="s">
        <v>341</v>
      </c>
    </row>
    <row r="40" spans="1:50" ht="15.6" customHeight="1">
      <c r="A40" s="259"/>
      <c r="B40" s="294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6"/>
      <c r="O40" s="297"/>
      <c r="P40" s="298"/>
      <c r="Q40" s="12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X40" s="258" t="s">
        <v>342</v>
      </c>
    </row>
    <row r="41" spans="1:50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12"/>
      <c r="R41" s="42"/>
      <c r="S41" s="257" t="s">
        <v>394</v>
      </c>
      <c r="T41" s="223"/>
      <c r="U41" s="48">
        <v>555</v>
      </c>
      <c r="V41" s="6">
        <f>T41*U41</f>
        <v>0</v>
      </c>
      <c r="W41" s="2">
        <f t="shared" ref="W41" si="4">IF(T41=0,1,"")</f>
        <v>1</v>
      </c>
      <c r="AX41" s="258"/>
    </row>
    <row r="42" spans="1:50" ht="15.6" customHeight="1" thickBot="1">
      <c r="A42" s="259"/>
      <c r="B42" s="294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6"/>
      <c r="O42" s="297"/>
      <c r="P42" s="298"/>
      <c r="Q42" s="12"/>
      <c r="R42" s="42"/>
      <c r="U42" s="1" t="s">
        <v>20</v>
      </c>
      <c r="V42" s="44">
        <f>SUM(V31:V41)+Z36</f>
        <v>0</v>
      </c>
      <c r="AX42" s="258" t="s">
        <v>343</v>
      </c>
    </row>
    <row r="43" spans="1:50" ht="15.6" customHeight="1">
      <c r="A43" s="259"/>
      <c r="B43" s="294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6"/>
      <c r="O43" s="297"/>
      <c r="P43" s="298"/>
      <c r="Q43" s="12"/>
      <c r="R43" s="42"/>
      <c r="S43" t="s">
        <v>111</v>
      </c>
      <c r="T43" s="2" t="s">
        <v>222</v>
      </c>
      <c r="U43" s="2" t="s">
        <v>110</v>
      </c>
      <c r="V43" t="s">
        <v>15</v>
      </c>
      <c r="X43" t="s">
        <v>107</v>
      </c>
      <c r="AX43" s="258" t="s">
        <v>344</v>
      </c>
    </row>
    <row r="44" spans="1:50" ht="15.6" customHeight="1">
      <c r="A44" s="259"/>
      <c r="B44" s="294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6"/>
      <c r="O44" s="297"/>
      <c r="P44" s="298"/>
      <c r="Q44" s="12"/>
      <c r="R44" s="42"/>
      <c r="S44" s="257" t="s">
        <v>286</v>
      </c>
      <c r="T44" s="223"/>
      <c r="U44" s="208">
        <v>10780</v>
      </c>
      <c r="V44" s="6">
        <f t="shared" ref="V44:V49" si="5">T44*U44</f>
        <v>0</v>
      </c>
      <c r="W44" s="2">
        <f t="shared" ref="W44:W49" si="6">IF(T44="",1,0)</f>
        <v>1</v>
      </c>
      <c r="X44" s="323"/>
      <c r="Y44" s="324"/>
      <c r="Z44" s="324"/>
      <c r="AA44" s="324"/>
      <c r="AB44" s="325"/>
      <c r="AC44" s="212"/>
      <c r="AE44" s="212"/>
      <c r="AX44" s="258" t="s">
        <v>345</v>
      </c>
    </row>
    <row r="45" spans="1:50" ht="15.6" customHeight="1">
      <c r="A45" s="259"/>
      <c r="B45" s="294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6"/>
      <c r="O45" s="297"/>
      <c r="P45" s="298"/>
      <c r="Q45" s="12"/>
      <c r="R45" s="42"/>
      <c r="S45" s="4" t="s">
        <v>115</v>
      </c>
      <c r="T45" s="223"/>
      <c r="U45" s="208">
        <v>7150</v>
      </c>
      <c r="V45" s="6">
        <f t="shared" si="5"/>
        <v>0</v>
      </c>
      <c r="W45" s="2">
        <f t="shared" si="6"/>
        <v>1</v>
      </c>
      <c r="X45" s="323"/>
      <c r="Y45" s="324"/>
      <c r="Z45" s="324"/>
      <c r="AA45" s="324"/>
      <c r="AB45" s="325"/>
      <c r="AC45" s="212"/>
      <c r="AE45" s="212"/>
      <c r="AX45" s="258" t="s">
        <v>346</v>
      </c>
    </row>
    <row r="46" spans="1:50" ht="15.6" customHeight="1">
      <c r="A46" s="259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6"/>
      <c r="O46" s="297"/>
      <c r="P46" s="298"/>
      <c r="Q46" s="12"/>
      <c r="R46" s="42"/>
      <c r="S46" s="4" t="s">
        <v>113</v>
      </c>
      <c r="T46" s="223"/>
      <c r="U46" s="208">
        <v>880</v>
      </c>
      <c r="V46" s="6">
        <f t="shared" si="5"/>
        <v>0</v>
      </c>
      <c r="W46" s="2">
        <f t="shared" si="6"/>
        <v>1</v>
      </c>
      <c r="X46" s="323"/>
      <c r="Y46" s="324"/>
      <c r="Z46" s="324"/>
      <c r="AA46" s="324"/>
      <c r="AB46" s="325"/>
      <c r="AC46" s="212"/>
      <c r="AE46" s="212"/>
      <c r="AX46" s="258" t="s">
        <v>347</v>
      </c>
    </row>
    <row r="47" spans="1:50" ht="15.6" customHeight="1">
      <c r="A47" s="259"/>
      <c r="B47" s="294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6"/>
      <c r="O47" s="297"/>
      <c r="P47" s="298"/>
      <c r="Q47" s="12"/>
      <c r="R47" s="42"/>
      <c r="S47" s="4" t="s">
        <v>114</v>
      </c>
      <c r="T47" s="223"/>
      <c r="U47" s="208">
        <v>550</v>
      </c>
      <c r="V47" s="6">
        <f t="shared" si="5"/>
        <v>0</v>
      </c>
      <c r="W47" s="2">
        <f t="shared" si="6"/>
        <v>1</v>
      </c>
      <c r="X47" s="323"/>
      <c r="Y47" s="324"/>
      <c r="Z47" s="324"/>
      <c r="AA47" s="324"/>
      <c r="AB47" s="325"/>
      <c r="AC47" s="212"/>
      <c r="AE47" s="212"/>
      <c r="AX47" s="258" t="s">
        <v>348</v>
      </c>
    </row>
    <row r="48" spans="1:50" ht="15.6" customHeight="1">
      <c r="A48" s="302" t="s">
        <v>4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39">
        <f>SUM(O9:P47)</f>
        <v>0</v>
      </c>
      <c r="P48" s="340"/>
      <c r="Q48" s="6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5"/>
        <v>0</v>
      </c>
      <c r="W48" s="2">
        <f t="shared" si="6"/>
        <v>1</v>
      </c>
      <c r="X48" s="323"/>
      <c r="Y48" s="324"/>
      <c r="Z48" s="324"/>
      <c r="AA48" s="324"/>
      <c r="AB48" s="325"/>
      <c r="AC48" s="212"/>
      <c r="AE48" s="212"/>
      <c r="AX48" s="258" t="s">
        <v>349</v>
      </c>
    </row>
    <row r="49" spans="1:50" ht="15.6" customHeight="1">
      <c r="S49" s="4" t="s">
        <v>105</v>
      </c>
      <c r="T49" s="223"/>
      <c r="U49" s="208">
        <v>3080</v>
      </c>
      <c r="V49" s="6">
        <f t="shared" si="5"/>
        <v>0</v>
      </c>
      <c r="W49" s="2">
        <f t="shared" si="6"/>
        <v>1</v>
      </c>
      <c r="X49" s="323"/>
      <c r="Y49" s="324"/>
      <c r="Z49" s="324"/>
      <c r="AA49" s="324"/>
      <c r="AB49" s="325"/>
      <c r="AC49" s="212"/>
      <c r="AE49" s="212"/>
      <c r="AX49" s="258" t="s">
        <v>350</v>
      </c>
    </row>
    <row r="50" spans="1:50" ht="15.6" customHeight="1" thickBot="1">
      <c r="A50" s="307" t="s">
        <v>12</v>
      </c>
      <c r="B50" s="307"/>
      <c r="C50" s="330">
        <f>V17</f>
        <v>0</v>
      </c>
      <c r="D50" s="330"/>
      <c r="F50" s="307" t="s">
        <v>6</v>
      </c>
      <c r="G50" s="307"/>
      <c r="H50" s="309">
        <f>V42</f>
        <v>0</v>
      </c>
      <c r="I50" s="309"/>
      <c r="J50" s="7"/>
      <c r="K50" s="1"/>
      <c r="L50" s="1"/>
      <c r="M50" s="1"/>
      <c r="N50" s="1" t="s">
        <v>8</v>
      </c>
      <c r="O50" s="309">
        <f>V13</f>
        <v>0</v>
      </c>
      <c r="P50" s="309"/>
      <c r="Q50" s="309"/>
      <c r="R50" s="8"/>
      <c r="U50" s="1" t="s">
        <v>15</v>
      </c>
      <c r="V50" s="44">
        <f>SUM(V44:V49)</f>
        <v>0</v>
      </c>
      <c r="X50" s="323"/>
      <c r="Y50" s="324"/>
      <c r="Z50" s="324"/>
      <c r="AA50" s="324"/>
      <c r="AB50" s="325"/>
      <c r="AC50" s="212"/>
      <c r="AE50" s="212"/>
      <c r="AX50" s="258" t="s">
        <v>351</v>
      </c>
    </row>
    <row r="51" spans="1:50" ht="15.6" customHeight="1">
      <c r="O51" s="2"/>
      <c r="P51" s="2"/>
      <c r="Q51" s="2"/>
      <c r="T51" s="2" t="s">
        <v>222</v>
      </c>
      <c r="U51" s="2" t="s">
        <v>14</v>
      </c>
      <c r="V51" t="s">
        <v>15</v>
      </c>
      <c r="Z51" s="211"/>
      <c r="AA51" s="211"/>
      <c r="AB51" s="211"/>
      <c r="AC51" s="211"/>
      <c r="AD51" s="211"/>
      <c r="AE51" s="211"/>
      <c r="AF51" s="211"/>
      <c r="AX51" s="258" t="s">
        <v>352</v>
      </c>
    </row>
    <row r="52" spans="1:50" ht="15.6" customHeight="1" thickBot="1">
      <c r="A52" s="307" t="s">
        <v>5</v>
      </c>
      <c r="B52" s="307"/>
      <c r="C52" s="309">
        <f>V29</f>
        <v>0</v>
      </c>
      <c r="D52" s="309"/>
      <c r="F52" s="307" t="s">
        <v>7</v>
      </c>
      <c r="G52" s="307"/>
      <c r="H52" s="309">
        <f>Z27</f>
        <v>0</v>
      </c>
      <c r="I52" s="309"/>
      <c r="K52" s="307" t="s">
        <v>9</v>
      </c>
      <c r="L52" s="307"/>
      <c r="M52" s="307"/>
      <c r="N52" s="307"/>
      <c r="O52" s="309">
        <f>V18+V19+V20+V21+Z19+Z20</f>
        <v>0</v>
      </c>
      <c r="P52" s="309"/>
      <c r="Q52" s="309"/>
      <c r="R52" s="8"/>
      <c r="S52" s="4" t="s">
        <v>116</v>
      </c>
      <c r="T52" s="223"/>
      <c r="U52" s="209">
        <v>4500</v>
      </c>
      <c r="V52" s="52">
        <f>T52*U52</f>
        <v>0</v>
      </c>
      <c r="W52" s="2">
        <f>IF(T52="",1,0)</f>
        <v>1</v>
      </c>
      <c r="X52" s="2"/>
      <c r="Z52" s="211"/>
      <c r="AA52" s="211"/>
      <c r="AB52" s="211"/>
      <c r="AC52" s="211"/>
      <c r="AD52" s="211"/>
      <c r="AE52" s="211"/>
      <c r="AF52" s="211"/>
      <c r="AX52" s="258" t="s">
        <v>353</v>
      </c>
    </row>
    <row r="53" spans="1:50" ht="15.6" customHeight="1">
      <c r="O53" s="2"/>
      <c r="P53" s="2"/>
      <c r="Q53" s="2"/>
      <c r="R53" s="2"/>
      <c r="S53" t="s">
        <v>108</v>
      </c>
      <c r="T53" t="s">
        <v>109</v>
      </c>
      <c r="U53" t="s">
        <v>14</v>
      </c>
      <c r="V53" t="s">
        <v>15</v>
      </c>
      <c r="Z53" s="211"/>
      <c r="AA53" s="211"/>
      <c r="AB53" s="211"/>
      <c r="AC53" s="211"/>
      <c r="AD53" s="211"/>
      <c r="AE53" s="211"/>
      <c r="AF53" s="211"/>
      <c r="AX53" s="258" t="s">
        <v>365</v>
      </c>
    </row>
    <row r="54" spans="1:50" ht="15.6" customHeight="1">
      <c r="A54" s="307" t="s">
        <v>35</v>
      </c>
      <c r="B54" s="307"/>
      <c r="C54" s="309">
        <f>V50+V52+O48+V64</f>
        <v>0</v>
      </c>
      <c r="D54" s="309"/>
      <c r="G54" s="1" t="s">
        <v>13</v>
      </c>
      <c r="H54" s="309">
        <f>Q48</f>
        <v>0</v>
      </c>
      <c r="I54" s="309"/>
      <c r="N54" s="1" t="s">
        <v>106</v>
      </c>
      <c r="O54" s="309">
        <f>V59+V61+V62+V63+V65+V66</f>
        <v>0</v>
      </c>
      <c r="P54" s="309"/>
      <c r="Q54" s="309"/>
      <c r="R54" s="8"/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366</v>
      </c>
    </row>
    <row r="55" spans="1:50" ht="15.6" customHeight="1">
      <c r="S55" s="9"/>
      <c r="T55" s="9"/>
      <c r="U55" s="11"/>
      <c r="V55" s="6">
        <f>U55*T55</f>
        <v>0</v>
      </c>
      <c r="Z55" s="211"/>
      <c r="AA55" s="211"/>
      <c r="AB55" s="211"/>
      <c r="AC55" s="211"/>
      <c r="AD55" s="211"/>
      <c r="AE55" s="211"/>
      <c r="AF55" s="211"/>
      <c r="AX55" s="258" t="s">
        <v>367</v>
      </c>
    </row>
    <row r="56" spans="1:50" ht="15.6" customHeight="1">
      <c r="A56" s="307" t="s">
        <v>235</v>
      </c>
      <c r="B56" s="307"/>
      <c r="C56" s="309">
        <f>V22+V23</f>
        <v>0</v>
      </c>
      <c r="D56" s="309"/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368</v>
      </c>
    </row>
    <row r="57" spans="1:50" ht="15.6" customHeight="1"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369</v>
      </c>
    </row>
    <row r="58" spans="1:50" ht="15.6" customHeight="1">
      <c r="L58" s="308" t="str">
        <f>IF(W74&gt;0,"NOT ALL FIELDS FILLED IN","")</f>
        <v>NOT ALL FIELDS FILLED IN</v>
      </c>
      <c r="M58" s="308"/>
      <c r="N58" s="308"/>
      <c r="O58" s="308"/>
      <c r="P58" s="308"/>
      <c r="S58" s="9"/>
      <c r="T58" s="9"/>
      <c r="U58" s="11"/>
      <c r="V58" s="6">
        <f>U58*T58</f>
        <v>0</v>
      </c>
      <c r="Z58" s="168"/>
      <c r="AA58" s="168"/>
      <c r="AB58" s="168"/>
      <c r="AC58" s="168"/>
      <c r="AD58" s="168"/>
      <c r="AE58" s="168"/>
      <c r="AF58" s="168"/>
      <c r="AX58" s="258" t="s">
        <v>370</v>
      </c>
    </row>
    <row r="59" spans="1:50" ht="15.6" customHeight="1" thickBot="1">
      <c r="A59" t="str">
        <f>'Labor 1'!A59</f>
        <v>REV 03/27/2026</v>
      </c>
      <c r="U59" s="1" t="s">
        <v>15</v>
      </c>
      <c r="V59" s="45">
        <f>SUM(V54:V58)</f>
        <v>0</v>
      </c>
      <c r="AX59" s="258" t="s">
        <v>371</v>
      </c>
    </row>
    <row r="60" spans="1:50" ht="15.6" customHeight="1">
      <c r="S60" s="2"/>
      <c r="T60" s="198" t="s">
        <v>221</v>
      </c>
      <c r="U60" s="199" t="s">
        <v>14</v>
      </c>
      <c r="V60" s="160" t="s">
        <v>15</v>
      </c>
      <c r="AX60" s="258" t="s">
        <v>372</v>
      </c>
    </row>
    <row r="61" spans="1:50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X61" s="258" t="s">
        <v>373</v>
      </c>
    </row>
    <row r="62" spans="1:50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X62" s="258" t="s">
        <v>374</v>
      </c>
    </row>
    <row r="63" spans="1:50">
      <c r="A63" s="320" t="s">
        <v>190</v>
      </c>
      <c r="B63" s="321"/>
      <c r="C63" s="321"/>
      <c r="D63" s="321"/>
      <c r="E63" s="321"/>
      <c r="F63" s="321"/>
      <c r="G63" s="322"/>
      <c r="I63" s="320" t="s">
        <v>189</v>
      </c>
      <c r="J63" s="321"/>
      <c r="K63" s="321"/>
      <c r="L63" s="321"/>
      <c r="M63" s="321"/>
      <c r="N63" s="321"/>
      <c r="O63" s="321"/>
      <c r="P63" s="321"/>
      <c r="Q63" s="322"/>
      <c r="S63" s="31" t="s">
        <v>220</v>
      </c>
      <c r="T63" s="222"/>
      <c r="U63" s="200">
        <v>850</v>
      </c>
      <c r="V63" s="201">
        <f>T63*U63</f>
        <v>0</v>
      </c>
      <c r="W63" s="2">
        <f>IF(T63="",1,0)</f>
        <v>1</v>
      </c>
      <c r="AX63" s="258" t="s">
        <v>375</v>
      </c>
    </row>
    <row r="64" spans="1:50">
      <c r="A64" s="299" t="s">
        <v>192</v>
      </c>
      <c r="B64" s="300"/>
      <c r="C64" s="300"/>
      <c r="D64" s="300"/>
      <c r="E64" s="300"/>
      <c r="F64" s="301" t="str">
        <f>IF(T10=0,"",T10*65)</f>
        <v/>
      </c>
      <c r="G64" s="301"/>
      <c r="I64" s="300" t="s">
        <v>192</v>
      </c>
      <c r="J64" s="300"/>
      <c r="K64" s="300"/>
      <c r="L64" s="300"/>
      <c r="M64" s="300"/>
      <c r="N64" s="300"/>
      <c r="O64" s="300"/>
      <c r="P64" s="301" t="str">
        <f>IF(O50=0,"",O50-F64)</f>
        <v/>
      </c>
      <c r="Q64" s="301"/>
      <c r="S64" s="31" t="s">
        <v>101</v>
      </c>
      <c r="T64" s="223"/>
      <c r="U64" s="200">
        <v>1090</v>
      </c>
      <c r="V64" s="205">
        <f>T64*U64</f>
        <v>0</v>
      </c>
      <c r="W64" s="2">
        <f>IF(T64="",1,0)</f>
        <v>1</v>
      </c>
      <c r="AX64" s="258" t="s">
        <v>376</v>
      </c>
    </row>
    <row r="65" spans="1:50">
      <c r="A65" s="299" t="s">
        <v>193</v>
      </c>
      <c r="B65" s="300"/>
      <c r="C65" s="300"/>
      <c r="D65" s="300"/>
      <c r="E65" s="300"/>
      <c r="F65" s="301" t="str">
        <f>IF((T14+T15+T16)=0,"",(T14+T15+T16)*68)</f>
        <v/>
      </c>
      <c r="G65" s="301"/>
      <c r="I65" s="300" t="s">
        <v>193</v>
      </c>
      <c r="J65" s="300"/>
      <c r="K65" s="300"/>
      <c r="L65" s="300"/>
      <c r="M65" s="300"/>
      <c r="N65" s="300"/>
      <c r="O65" s="300"/>
      <c r="P65" s="301" t="str">
        <f>IF(C50=0,"",C50-F65)</f>
        <v/>
      </c>
      <c r="Q65" s="301"/>
      <c r="S65" s="31" t="s">
        <v>379</v>
      </c>
      <c r="T65" s="223"/>
      <c r="U65" s="263"/>
      <c r="V65" s="205">
        <f t="shared" ref="V65:V66" si="7">T65*U65</f>
        <v>0</v>
      </c>
      <c r="W65" s="2">
        <f t="shared" ref="W65:X66" si="8">IF(T65="",1,0)</f>
        <v>1</v>
      </c>
      <c r="X65" s="2">
        <f t="shared" si="8"/>
        <v>1</v>
      </c>
      <c r="AX65" s="258" t="s">
        <v>377</v>
      </c>
    </row>
    <row r="66" spans="1:50">
      <c r="A66" s="299" t="s">
        <v>6</v>
      </c>
      <c r="B66" s="300"/>
      <c r="C66" s="300"/>
      <c r="D66" s="300"/>
      <c r="E66" s="300"/>
      <c r="F66" s="301" t="str">
        <f>IF($H$50=0,"",$H$50/1.1)</f>
        <v/>
      </c>
      <c r="G66" s="301"/>
      <c r="I66" s="300" t="s">
        <v>6</v>
      </c>
      <c r="J66" s="300"/>
      <c r="K66" s="300"/>
      <c r="L66" s="300"/>
      <c r="M66" s="300"/>
      <c r="N66" s="300"/>
      <c r="O66" s="300"/>
      <c r="P66" s="301" t="str">
        <f>IF(H50=0,"",H50-F66)</f>
        <v/>
      </c>
      <c r="Q66" s="301"/>
      <c r="S66" s="260" t="s">
        <v>380</v>
      </c>
      <c r="T66" s="223"/>
      <c r="U66" s="263"/>
      <c r="V66" s="205">
        <f t="shared" si="7"/>
        <v>0</v>
      </c>
      <c r="W66" s="2">
        <f t="shared" si="8"/>
        <v>1</v>
      </c>
      <c r="X66" s="2">
        <f t="shared" si="8"/>
        <v>1</v>
      </c>
      <c r="AX66" s="258" t="s">
        <v>364</v>
      </c>
    </row>
    <row r="67" spans="1:50" ht="13.5" thickBot="1">
      <c r="A67" s="299" t="s">
        <v>194</v>
      </c>
      <c r="B67" s="300"/>
      <c r="C67" s="300"/>
      <c r="D67" s="300"/>
      <c r="E67" s="300"/>
      <c r="F67" s="301" t="str">
        <f>IF($C$54=0,"",$C$54*0.6)</f>
        <v/>
      </c>
      <c r="G67" s="301"/>
      <c r="I67" s="300" t="s">
        <v>194</v>
      </c>
      <c r="J67" s="300"/>
      <c r="K67" s="300"/>
      <c r="L67" s="300"/>
      <c r="M67" s="300"/>
      <c r="N67" s="300"/>
      <c r="O67" s="300"/>
      <c r="P67" s="301" t="str">
        <f>IF(C54=0,"",C54-F67)</f>
        <v/>
      </c>
      <c r="Q67" s="301"/>
      <c r="S67" s="260" t="s">
        <v>381</v>
      </c>
      <c r="U67" s="1" t="s">
        <v>15</v>
      </c>
      <c r="V67" s="202">
        <f>V61+V62+V63+V64+V65+V66</f>
        <v>0</v>
      </c>
      <c r="AX67" s="258" t="s">
        <v>363</v>
      </c>
    </row>
    <row r="68" spans="1:50">
      <c r="A68" s="299" t="s">
        <v>5</v>
      </c>
      <c r="B68" s="300"/>
      <c r="C68" s="300"/>
      <c r="D68" s="300"/>
      <c r="E68" s="300"/>
      <c r="F68" s="301" t="str">
        <f>IF($V$29=0,"",$V$29)</f>
        <v/>
      </c>
      <c r="G68" s="301"/>
      <c r="I68" s="299" t="s">
        <v>5</v>
      </c>
      <c r="J68" s="300"/>
      <c r="K68" s="300"/>
      <c r="L68" s="300"/>
      <c r="M68" s="300"/>
      <c r="N68" s="300"/>
      <c r="O68" s="300"/>
      <c r="P68" s="301" t="str">
        <f>IF($V$29=0,"",$V$29-F68)</f>
        <v/>
      </c>
      <c r="Q68" s="301"/>
      <c r="AX68" s="258" t="s">
        <v>362</v>
      </c>
    </row>
    <row r="69" spans="1:50">
      <c r="A69" s="299" t="s">
        <v>7</v>
      </c>
      <c r="B69" s="300"/>
      <c r="C69" s="300"/>
      <c r="D69" s="300"/>
      <c r="E69" s="300"/>
      <c r="F69" s="301" t="str">
        <f>IF($Z$27=0,"",Z27)</f>
        <v/>
      </c>
      <c r="G69" s="301"/>
      <c r="I69" s="299" t="s">
        <v>7</v>
      </c>
      <c r="J69" s="300"/>
      <c r="K69" s="300"/>
      <c r="L69" s="300"/>
      <c r="M69" s="300"/>
      <c r="N69" s="300"/>
      <c r="O69" s="300"/>
      <c r="P69" s="301" t="str">
        <f>IF($Z$27=0,"",$Z$27-F69)</f>
        <v/>
      </c>
      <c r="Q69" s="301"/>
      <c r="S69" s="1"/>
      <c r="T69" s="1" t="s">
        <v>21</v>
      </c>
      <c r="U69" s="206">
        <f>O54+H54+C54+C52+H52+O52+O50+H50+C50+C56</f>
        <v>0</v>
      </c>
      <c r="V69" s="7"/>
      <c r="AX69" s="258" t="s">
        <v>361</v>
      </c>
    </row>
    <row r="70" spans="1:50">
      <c r="A70" s="299" t="s">
        <v>13</v>
      </c>
      <c r="B70" s="300"/>
      <c r="C70" s="300"/>
      <c r="D70" s="300"/>
      <c r="E70" s="300"/>
      <c r="F70" s="301" t="str">
        <f>IF($H$54=0,"",$H$54*0.6)</f>
        <v/>
      </c>
      <c r="G70" s="301"/>
      <c r="I70" s="299" t="s">
        <v>13</v>
      </c>
      <c r="J70" s="300"/>
      <c r="K70" s="300"/>
      <c r="L70" s="300"/>
      <c r="M70" s="300"/>
      <c r="N70" s="300"/>
      <c r="O70" s="300"/>
      <c r="P70" s="301" t="str">
        <f>IF(H54=0,"",H54-F70)</f>
        <v/>
      </c>
      <c r="Q70" s="301"/>
      <c r="AX70" s="258" t="s">
        <v>360</v>
      </c>
    </row>
    <row r="71" spans="1:50">
      <c r="A71" s="299" t="s">
        <v>106</v>
      </c>
      <c r="B71" s="300"/>
      <c r="C71" s="300"/>
      <c r="D71" s="300"/>
      <c r="E71" s="300"/>
      <c r="F71" s="301" t="str">
        <f>IF($O$54=0,"",$O$54*0.9)</f>
        <v/>
      </c>
      <c r="G71" s="301"/>
      <c r="I71" s="299" t="s">
        <v>106</v>
      </c>
      <c r="J71" s="300"/>
      <c r="K71" s="300"/>
      <c r="L71" s="300"/>
      <c r="M71" s="300"/>
      <c r="N71" s="300"/>
      <c r="O71" s="300"/>
      <c r="P71" s="301" t="str">
        <f>IF(O54=0,"",O54-F71)</f>
        <v/>
      </c>
      <c r="Q71" s="301"/>
      <c r="AX71" s="258" t="s">
        <v>359</v>
      </c>
    </row>
    <row r="72" spans="1:50">
      <c r="A72" s="299" t="s">
        <v>9</v>
      </c>
      <c r="B72" s="300"/>
      <c r="C72" s="300"/>
      <c r="D72" s="300"/>
      <c r="E72" s="300"/>
      <c r="F72" s="301" t="str">
        <f>IF($O$52=0,"",$O$52*0.6)</f>
        <v/>
      </c>
      <c r="G72" s="301"/>
      <c r="I72" s="299" t="s">
        <v>9</v>
      </c>
      <c r="J72" s="300"/>
      <c r="K72" s="300"/>
      <c r="L72" s="300"/>
      <c r="M72" s="300"/>
      <c r="N72" s="300"/>
      <c r="O72" s="300"/>
      <c r="P72" s="301" t="str">
        <f>IF(O52=0,"",O52-F72)</f>
        <v/>
      </c>
      <c r="Q72" s="301"/>
      <c r="AX72" s="258" t="s">
        <v>358</v>
      </c>
    </row>
    <row r="73" spans="1:50">
      <c r="A73" s="300" t="s">
        <v>235</v>
      </c>
      <c r="B73" s="300"/>
      <c r="C73" s="300"/>
      <c r="D73" s="300"/>
      <c r="E73" s="300"/>
      <c r="F73" s="301" t="str">
        <f>IF(C56=0,"",C56)</f>
        <v/>
      </c>
      <c r="G73" s="301"/>
      <c r="I73" s="300" t="s">
        <v>235</v>
      </c>
      <c r="J73" s="300"/>
      <c r="K73" s="300"/>
      <c r="L73" s="300"/>
      <c r="M73" s="300"/>
      <c r="N73" s="300"/>
      <c r="O73" s="300"/>
      <c r="P73" s="301" t="str">
        <f>IF(C56=0,"",C56-F73)</f>
        <v/>
      </c>
      <c r="Q73" s="301"/>
      <c r="AX73" s="258" t="s">
        <v>357</v>
      </c>
    </row>
    <row r="74" spans="1:50">
      <c r="A74" s="314" t="s">
        <v>100</v>
      </c>
      <c r="B74" s="315"/>
      <c r="C74" s="315"/>
      <c r="D74" s="315"/>
      <c r="E74" s="316"/>
      <c r="F74" s="301">
        <f>SUM(F64:G73)</f>
        <v>0</v>
      </c>
      <c r="G74" s="301"/>
      <c r="I74" s="314" t="s">
        <v>191</v>
      </c>
      <c r="J74" s="315"/>
      <c r="K74" s="315"/>
      <c r="L74" s="315"/>
      <c r="M74" s="315"/>
      <c r="N74" s="315"/>
      <c r="O74" s="316"/>
      <c r="P74" s="301">
        <f>SUM(P64:Q73)</f>
        <v>0</v>
      </c>
      <c r="Q74" s="301"/>
      <c r="W74">
        <f>SUM(W11:W66)+SUM(X22:X66)+AA19+AA20</f>
        <v>34</v>
      </c>
      <c r="AX74" s="258" t="s">
        <v>356</v>
      </c>
    </row>
    <row r="75" spans="1:50">
      <c r="I75" s="311" t="s">
        <v>187</v>
      </c>
      <c r="J75" s="312"/>
      <c r="K75" s="312"/>
      <c r="L75" s="312"/>
      <c r="M75" s="312"/>
      <c r="N75" s="312"/>
      <c r="O75" s="312"/>
      <c r="P75" s="313">
        <f>IF(P74=0,0,P74/U69)</f>
        <v>0</v>
      </c>
      <c r="Q75" s="313"/>
      <c r="AX75" s="258" t="s">
        <v>355</v>
      </c>
    </row>
    <row r="76" spans="1:50">
      <c r="AX76" s="258" t="s">
        <v>354</v>
      </c>
    </row>
    <row r="77" spans="1:50">
      <c r="AX77" s="258" t="s">
        <v>329</v>
      </c>
    </row>
    <row r="78" spans="1:50">
      <c r="AX78" s="258" t="s">
        <v>328</v>
      </c>
    </row>
    <row r="79" spans="1:50">
      <c r="AX79" s="258" t="s">
        <v>327</v>
      </c>
    </row>
    <row r="80" spans="1:50">
      <c r="AX80" s="258" t="s">
        <v>326</v>
      </c>
    </row>
    <row r="81" spans="50:50">
      <c r="AX81" s="258" t="s">
        <v>325</v>
      </c>
    </row>
    <row r="82" spans="50:50">
      <c r="AX82" s="258" t="s">
        <v>324</v>
      </c>
    </row>
    <row r="83" spans="50:50">
      <c r="AX83" s="258" t="s">
        <v>323</v>
      </c>
    </row>
    <row r="84" spans="50:50">
      <c r="AX84" s="258" t="s">
        <v>322</v>
      </c>
    </row>
    <row r="85" spans="50:50">
      <c r="AX85" s="258" t="s">
        <v>321</v>
      </c>
    </row>
    <row r="86" spans="50:50">
      <c r="AX86" s="258" t="s">
        <v>320</v>
      </c>
    </row>
    <row r="87" spans="50:50">
      <c r="AX87" s="258" t="s">
        <v>319</v>
      </c>
    </row>
    <row r="88" spans="50:50">
      <c r="AX88" s="258" t="s">
        <v>304</v>
      </c>
    </row>
    <row r="89" spans="50:50">
      <c r="AX89" s="258" t="s">
        <v>303</v>
      </c>
    </row>
    <row r="90" spans="50:50">
      <c r="AX90" s="258" t="s">
        <v>302</v>
      </c>
    </row>
    <row r="91" spans="50:50">
      <c r="AX91" s="258" t="s">
        <v>301</v>
      </c>
    </row>
    <row r="92" spans="50:50">
      <c r="AX92" s="258" t="s">
        <v>300</v>
      </c>
    </row>
    <row r="93" spans="50:50">
      <c r="AX93" s="258" t="s">
        <v>299</v>
      </c>
    </row>
    <row r="94" spans="50:50">
      <c r="AX94" s="258" t="s">
        <v>298</v>
      </c>
    </row>
    <row r="95" spans="50:50">
      <c r="AX95" s="258" t="s">
        <v>297</v>
      </c>
    </row>
    <row r="96" spans="50:50">
      <c r="AX96" s="258" t="s">
        <v>296</v>
      </c>
    </row>
    <row r="97" spans="50:50">
      <c r="AX97" s="258" t="s">
        <v>295</v>
      </c>
    </row>
    <row r="98" spans="50:50">
      <c r="AX98" s="258" t="s">
        <v>294</v>
      </c>
    </row>
    <row r="99" spans="50:50">
      <c r="AX99" s="258" t="s">
        <v>293</v>
      </c>
    </row>
    <row r="100" spans="50:50">
      <c r="AX100" s="258" t="s">
        <v>292</v>
      </c>
    </row>
  </sheetData>
  <sheetProtection sheet="1" objects="1" scenarios="1" selectLockedCells="1"/>
  <protectedRanges>
    <protectedRange sqref="M6 O6 T11:T12 T14 T25:T26 T28:T29 U29 T32:T39 T44:T49 T52 S54:U58 T61:U62 T63:T64 A9:R47" name="Range1"/>
    <protectedRange sqref="T18:T23" name="Range1_1"/>
  </protectedRanges>
  <mergeCells count="166">
    <mergeCell ref="B20:N20"/>
    <mergeCell ref="B21:N21"/>
    <mergeCell ref="B22:N22"/>
    <mergeCell ref="B23:N23"/>
    <mergeCell ref="O10:P10"/>
    <mergeCell ref="O11:P11"/>
    <mergeCell ref="O18:P18"/>
    <mergeCell ref="O19:P19"/>
    <mergeCell ref="O12:P12"/>
    <mergeCell ref="O13:P13"/>
    <mergeCell ref="O14:P14"/>
    <mergeCell ref="O15:P15"/>
    <mergeCell ref="B18:N18"/>
    <mergeCell ref="B19:N19"/>
    <mergeCell ref="O16:P16"/>
    <mergeCell ref="O23:P23"/>
    <mergeCell ref="A1:T2"/>
    <mergeCell ref="C54:D54"/>
    <mergeCell ref="C52:D52"/>
    <mergeCell ref="A54:B54"/>
    <mergeCell ref="H54:I54"/>
    <mergeCell ref="F52:G52"/>
    <mergeCell ref="H52:I52"/>
    <mergeCell ref="A52:B52"/>
    <mergeCell ref="H50:I50"/>
    <mergeCell ref="C4:H4"/>
    <mergeCell ref="C6:H6"/>
    <mergeCell ref="A8:N8"/>
    <mergeCell ref="K4:O4"/>
    <mergeCell ref="O8:P8"/>
    <mergeCell ref="O9:P9"/>
    <mergeCell ref="A50:B50"/>
    <mergeCell ref="K52:N52"/>
    <mergeCell ref="O48:P48"/>
    <mergeCell ref="O43:P43"/>
    <mergeCell ref="O40:P40"/>
    <mergeCell ref="O42:P42"/>
    <mergeCell ref="O34:P34"/>
    <mergeCell ref="O35:P35"/>
    <mergeCell ref="O31:P31"/>
    <mergeCell ref="P66:Q66"/>
    <mergeCell ref="I68:O68"/>
    <mergeCell ref="P68:Q68"/>
    <mergeCell ref="I67:O67"/>
    <mergeCell ref="P67:Q67"/>
    <mergeCell ref="P64:Q64"/>
    <mergeCell ref="I65:O65"/>
    <mergeCell ref="P65:Q65"/>
    <mergeCell ref="P69:Q69"/>
    <mergeCell ref="A66:E66"/>
    <mergeCell ref="F66:G66"/>
    <mergeCell ref="A69:E69"/>
    <mergeCell ref="F69:G69"/>
    <mergeCell ref="A68:E68"/>
    <mergeCell ref="F68:G68"/>
    <mergeCell ref="A67:E67"/>
    <mergeCell ref="F67:G67"/>
    <mergeCell ref="I66:O66"/>
    <mergeCell ref="I69:O69"/>
    <mergeCell ref="I75:O75"/>
    <mergeCell ref="P75:Q75"/>
    <mergeCell ref="A72:E72"/>
    <mergeCell ref="F72:G72"/>
    <mergeCell ref="I72:O72"/>
    <mergeCell ref="P72:Q72"/>
    <mergeCell ref="A73:E73"/>
    <mergeCell ref="F73:G73"/>
    <mergeCell ref="I73:O73"/>
    <mergeCell ref="P73:Q73"/>
    <mergeCell ref="P74:Q74"/>
    <mergeCell ref="I70:O70"/>
    <mergeCell ref="P70:Q70"/>
    <mergeCell ref="A71:E71"/>
    <mergeCell ref="F71:G71"/>
    <mergeCell ref="I71:O71"/>
    <mergeCell ref="P71:Q71"/>
    <mergeCell ref="A70:E70"/>
    <mergeCell ref="F70:G70"/>
    <mergeCell ref="A74:E74"/>
    <mergeCell ref="F74:G74"/>
    <mergeCell ref="I74:O74"/>
    <mergeCell ref="X50:AB50"/>
    <mergeCell ref="A63:G63"/>
    <mergeCell ref="I63:Q63"/>
    <mergeCell ref="O54:Q54"/>
    <mergeCell ref="O52:Q52"/>
    <mergeCell ref="L58:P58"/>
    <mergeCell ref="C50:D50"/>
    <mergeCell ref="F50:G50"/>
    <mergeCell ref="O50:Q50"/>
    <mergeCell ref="A56:B56"/>
    <mergeCell ref="C56:D56"/>
    <mergeCell ref="A48:N48"/>
    <mergeCell ref="O36:P36"/>
    <mergeCell ref="O37:P37"/>
    <mergeCell ref="O38:P38"/>
    <mergeCell ref="O39:P39"/>
    <mergeCell ref="A64:E64"/>
    <mergeCell ref="F64:G64"/>
    <mergeCell ref="I64:O64"/>
    <mergeCell ref="A65:E65"/>
    <mergeCell ref="F65:G65"/>
    <mergeCell ref="B36:N36"/>
    <mergeCell ref="B37:N37"/>
    <mergeCell ref="B38:N38"/>
    <mergeCell ref="B39:N39"/>
    <mergeCell ref="B40:N40"/>
    <mergeCell ref="B42:N42"/>
    <mergeCell ref="O47:P47"/>
    <mergeCell ref="B43:N43"/>
    <mergeCell ref="B44:N44"/>
    <mergeCell ref="B45:N45"/>
    <mergeCell ref="B46:N46"/>
    <mergeCell ref="B47:N47"/>
    <mergeCell ref="O44:P44"/>
    <mergeCell ref="O45:P45"/>
    <mergeCell ref="X44:AB44"/>
    <mergeCell ref="X45:AB45"/>
    <mergeCell ref="X46:AB46"/>
    <mergeCell ref="X47:AB47"/>
    <mergeCell ref="X48:AB48"/>
    <mergeCell ref="X49:AB49"/>
    <mergeCell ref="O17:P17"/>
    <mergeCell ref="O22:P22"/>
    <mergeCell ref="O20:P20"/>
    <mergeCell ref="O21:P21"/>
    <mergeCell ref="O32:P32"/>
    <mergeCell ref="O33:P33"/>
    <mergeCell ref="O24:P24"/>
    <mergeCell ref="O25:P25"/>
    <mergeCell ref="O26:P26"/>
    <mergeCell ref="O27:P27"/>
    <mergeCell ref="O46:P46"/>
    <mergeCell ref="O28:P28"/>
    <mergeCell ref="O29:P29"/>
    <mergeCell ref="O30:P30"/>
    <mergeCell ref="Z32:AA32"/>
    <mergeCell ref="Z33:AA33"/>
    <mergeCell ref="Z34:AA34"/>
    <mergeCell ref="Z35:AA35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W36:Y36"/>
    <mergeCell ref="Z36:AA36"/>
    <mergeCell ref="Z27:AA27"/>
    <mergeCell ref="Z25:AA25"/>
    <mergeCell ref="Z26:AA26"/>
    <mergeCell ref="B33:N33"/>
    <mergeCell ref="B34:N34"/>
    <mergeCell ref="B35:N35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</mergeCells>
  <phoneticPr fontId="3" type="noConversion"/>
  <conditionalFormatting sqref="L58">
    <cfRule type="cellIs" dxfId="51" priority="2" stopIfTrue="1" operator="equal">
      <formula>"NOT ALL FIELDS FILLED IN"</formula>
    </cfRule>
  </conditionalFormatting>
  <pageMargins left="0" right="0" top="0" bottom="0" header="0.5" footer="0.5"/>
  <pageSetup scale="89" orientation="portrait" horizontalDpi="4294967293" r:id="rId1"/>
  <headerFooter alignWithMargins="0">
    <oddFooter xml:space="preserve">&amp;R
</oddFooter>
  </headerFooter>
  <rowBreaks count="1" manualBreakCount="1">
    <brk id="59" max="16383" man="1"/>
  </rowBreaks>
  <ignoredErrors>
    <ignoredError sqref="C4 C6 K4" unlockedFormula="1"/>
    <ignoredError sqref="V13 V17" 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5703125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3" spans="1:15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2">
        <f>'Material 2'!K4</f>
        <v>0</v>
      </c>
    </row>
    <row r="5" spans="1:15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2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37" t="s">
        <v>45</v>
      </c>
      <c r="C7" s="392"/>
      <c r="D7" s="337" t="s">
        <v>3</v>
      </c>
      <c r="E7" s="338"/>
      <c r="F7" s="338"/>
      <c r="G7" s="338"/>
      <c r="H7" s="392"/>
      <c r="I7" s="438" t="s">
        <v>237</v>
      </c>
      <c r="J7" s="438" t="s">
        <v>236</v>
      </c>
      <c r="K7" s="436" t="s">
        <v>48</v>
      </c>
      <c r="L7" s="436" t="s">
        <v>188</v>
      </c>
      <c r="M7" s="436" t="s">
        <v>49</v>
      </c>
      <c r="N7" s="436" t="s">
        <v>384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439"/>
      <c r="J8" s="439"/>
      <c r="K8" s="437"/>
      <c r="L8" s="437"/>
      <c r="M8" s="437"/>
      <c r="N8" s="437"/>
      <c r="O8" s="437"/>
    </row>
    <row r="9" spans="1:15">
      <c r="A9" s="163"/>
      <c r="B9" s="343" t="str">
        <f>IF('Material 2'!B9:C9=0,"",'Material 2'!B9:C9)</f>
        <v/>
      </c>
      <c r="C9" s="344"/>
      <c r="D9" s="412" t="str">
        <f>IF('Material 2'!D9:F9=0,"",'Material 2'!D9:F9)</f>
        <v/>
      </c>
      <c r="E9" s="382"/>
      <c r="F9" s="382"/>
      <c r="G9" s="382"/>
      <c r="H9" s="41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2'!N9="","",'Material 2'!N9)</f>
        <v/>
      </c>
      <c r="O9" s="19">
        <f>J9+K9</f>
        <v>0</v>
      </c>
    </row>
    <row r="10" spans="1:15">
      <c r="A10" s="163"/>
      <c r="B10" s="343" t="str">
        <f>IF('Material 2'!B10:C10=0,"",'Material 2'!B10:C10)</f>
        <v/>
      </c>
      <c r="C10" s="344"/>
      <c r="D10" s="343" t="str">
        <f>IF('Material 2'!D10:F10=0,"",'Material 2'!D10:F10)</f>
        <v/>
      </c>
      <c r="E10" s="433"/>
      <c r="F10" s="433"/>
      <c r="G10" s="433"/>
      <c r="H10" s="344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2'!N10="","",'Material 2'!N10)</f>
        <v/>
      </c>
      <c r="O10" s="19">
        <f t="shared" ref="O10:O53" si="3">J10+K10</f>
        <v>0</v>
      </c>
    </row>
    <row r="11" spans="1:15">
      <c r="A11" s="163"/>
      <c r="B11" s="343" t="str">
        <f>IF('Material 2'!B11:C11=0,"",'Material 2'!B11:C11)</f>
        <v/>
      </c>
      <c r="C11" s="344"/>
      <c r="D11" s="343" t="str">
        <f>IF('Material 2'!D11:F11=0,"",'Material 2'!D11:F11)</f>
        <v/>
      </c>
      <c r="E11" s="433"/>
      <c r="F11" s="433"/>
      <c r="G11" s="433"/>
      <c r="H11" s="344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2'!N11="","",'Material 2'!N11)</f>
        <v/>
      </c>
      <c r="O11" s="19">
        <f t="shared" si="3"/>
        <v>0</v>
      </c>
    </row>
    <row r="12" spans="1:15">
      <c r="A12" s="163"/>
      <c r="B12" s="343" t="str">
        <f>IF('Material 2'!B12:C12=0,"",'Material 2'!B12:C12)</f>
        <v/>
      </c>
      <c r="C12" s="344"/>
      <c r="D12" s="343" t="str">
        <f>IF('Material 2'!D12:F12=0,"",'Material 2'!D12:F12)</f>
        <v/>
      </c>
      <c r="E12" s="433"/>
      <c r="F12" s="433"/>
      <c r="G12" s="433"/>
      <c r="H12" s="344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2'!N12="","",'Material 2'!N12)</f>
        <v/>
      </c>
      <c r="O12" s="19">
        <f t="shared" si="3"/>
        <v>0</v>
      </c>
    </row>
    <row r="13" spans="1:15">
      <c r="A13" s="163"/>
      <c r="B13" s="343" t="str">
        <f>IF('Material 2'!B13:C13=0,"",'Material 2'!B13:C13)</f>
        <v/>
      </c>
      <c r="C13" s="344"/>
      <c r="D13" s="343" t="str">
        <f>IF('Material 2'!D13:F13=0,"",'Material 2'!D13:F13)</f>
        <v/>
      </c>
      <c r="E13" s="433"/>
      <c r="F13" s="433"/>
      <c r="G13" s="433"/>
      <c r="H13" s="344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2'!N13="","",'Material 2'!N13)</f>
        <v/>
      </c>
      <c r="O13" s="19">
        <f t="shared" si="3"/>
        <v>0</v>
      </c>
    </row>
    <row r="14" spans="1:15">
      <c r="A14" s="163"/>
      <c r="B14" s="343" t="str">
        <f>IF('Material 2'!B14:C14=0,"",'Material 2'!B14:C14)</f>
        <v/>
      </c>
      <c r="C14" s="344"/>
      <c r="D14" s="343" t="str">
        <f>IF('Material 2'!D14:F14=0,"",'Material 2'!D14:F14)</f>
        <v/>
      </c>
      <c r="E14" s="433"/>
      <c r="F14" s="433"/>
      <c r="G14" s="433"/>
      <c r="H14" s="344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2'!N14="","",'Material 2'!N14)</f>
        <v/>
      </c>
      <c r="O14" s="19">
        <f t="shared" si="3"/>
        <v>0</v>
      </c>
    </row>
    <row r="15" spans="1:15">
      <c r="A15" s="163"/>
      <c r="B15" s="343" t="str">
        <f>IF('Material 2'!B15:C15=0,"",'Material 2'!B15:C15)</f>
        <v/>
      </c>
      <c r="C15" s="344"/>
      <c r="D15" s="343" t="str">
        <f>IF('Material 2'!D15:F15=0,"",'Material 2'!D15:F15)</f>
        <v/>
      </c>
      <c r="E15" s="433"/>
      <c r="F15" s="433"/>
      <c r="G15" s="433"/>
      <c r="H15" s="344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2'!N15="","",'Material 2'!N15)</f>
        <v/>
      </c>
      <c r="O15" s="19">
        <f t="shared" si="3"/>
        <v>0</v>
      </c>
    </row>
    <row r="16" spans="1:15">
      <c r="A16" s="163"/>
      <c r="B16" s="343" t="str">
        <f>IF('Material 2'!B16:C16=0,"",'Material 2'!B16:C16)</f>
        <v/>
      </c>
      <c r="C16" s="344"/>
      <c r="D16" s="343" t="str">
        <f>IF('Material 2'!D16:F16=0,"",'Material 2'!D16:F16)</f>
        <v/>
      </c>
      <c r="E16" s="433"/>
      <c r="F16" s="433"/>
      <c r="G16" s="433"/>
      <c r="H16" s="344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2'!N16="","",'Material 2'!N16)</f>
        <v/>
      </c>
      <c r="O16" s="19">
        <f t="shared" si="3"/>
        <v>0</v>
      </c>
    </row>
    <row r="17" spans="1:15">
      <c r="A17" s="163"/>
      <c r="B17" s="343" t="str">
        <f>IF('Material 2'!B17:C17=0,"",'Material 2'!B17:C17)</f>
        <v/>
      </c>
      <c r="C17" s="344"/>
      <c r="D17" s="343" t="str">
        <f>IF('Material 2'!D17:F17=0,"",'Material 2'!D17:F17)</f>
        <v/>
      </c>
      <c r="E17" s="433"/>
      <c r="F17" s="433"/>
      <c r="G17" s="433"/>
      <c r="H17" s="344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2'!N17="","",'Material 2'!N17)</f>
        <v/>
      </c>
      <c r="O17" s="19">
        <f t="shared" si="3"/>
        <v>0</v>
      </c>
    </row>
    <row r="18" spans="1:15">
      <c r="A18" s="163"/>
      <c r="B18" s="343" t="str">
        <f>IF('Material 2'!B18:C18=0,"",'Material 2'!B18:C18)</f>
        <v/>
      </c>
      <c r="C18" s="344"/>
      <c r="D18" s="343" t="str">
        <f>IF('Material 2'!D18:F18=0,"",'Material 2'!D18:F18)</f>
        <v/>
      </c>
      <c r="E18" s="433"/>
      <c r="F18" s="433"/>
      <c r="G18" s="433"/>
      <c r="H18" s="344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2'!N18="","",'Material 2'!N18)</f>
        <v/>
      </c>
      <c r="O18" s="19">
        <f t="shared" si="3"/>
        <v>0</v>
      </c>
    </row>
    <row r="19" spans="1:15">
      <c r="A19" s="163"/>
      <c r="B19" s="343" t="str">
        <f>IF('Material 2'!B19:C19=0,"",'Material 2'!B19:C19)</f>
        <v/>
      </c>
      <c r="C19" s="344"/>
      <c r="D19" s="343" t="str">
        <f>IF('Material 2'!D19:F19=0,"",'Material 2'!D19:F19)</f>
        <v/>
      </c>
      <c r="E19" s="433"/>
      <c r="F19" s="433"/>
      <c r="G19" s="433"/>
      <c r="H19" s="344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2'!N19="","",'Material 2'!N19)</f>
        <v/>
      </c>
      <c r="O19" s="19">
        <f t="shared" si="3"/>
        <v>0</v>
      </c>
    </row>
    <row r="20" spans="1:15">
      <c r="A20" s="163"/>
      <c r="B20" s="343" t="str">
        <f>IF('Material 2'!B20:C20=0,"",'Material 2'!B20:C20)</f>
        <v/>
      </c>
      <c r="C20" s="344"/>
      <c r="D20" s="343" t="str">
        <f>IF('Material 2'!D20:F20=0,"",'Material 2'!D20:F20)</f>
        <v/>
      </c>
      <c r="E20" s="433"/>
      <c r="F20" s="433"/>
      <c r="G20" s="433"/>
      <c r="H20" s="344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2'!N20="","",'Material 2'!N20)</f>
        <v/>
      </c>
      <c r="O20" s="19">
        <f t="shared" si="3"/>
        <v>0</v>
      </c>
    </row>
    <row r="21" spans="1:15">
      <c r="A21" s="163"/>
      <c r="B21" s="343" t="str">
        <f>IF('Material 2'!B21:C21=0,"",'Material 2'!B21:C21)</f>
        <v/>
      </c>
      <c r="C21" s="344"/>
      <c r="D21" s="343" t="str">
        <f>IF('Material 2'!D21:F21=0,"",'Material 2'!D21:F21)</f>
        <v/>
      </c>
      <c r="E21" s="433"/>
      <c r="F21" s="433"/>
      <c r="G21" s="433"/>
      <c r="H21" s="344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2'!N21="","",'Material 2'!N21)</f>
        <v/>
      </c>
      <c r="O21" s="19">
        <f t="shared" si="3"/>
        <v>0</v>
      </c>
    </row>
    <row r="22" spans="1:15">
      <c r="A22" s="163"/>
      <c r="B22" s="343" t="str">
        <f>IF('Material 2'!B22:C22=0,"",'Material 2'!B22:C22)</f>
        <v/>
      </c>
      <c r="C22" s="344"/>
      <c r="D22" s="343" t="str">
        <f>IF('Material 2'!D22:F22=0,"",'Material 2'!D22:F22)</f>
        <v/>
      </c>
      <c r="E22" s="433"/>
      <c r="F22" s="433"/>
      <c r="G22" s="433"/>
      <c r="H22" s="344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2'!N22="","",'Material 2'!N22)</f>
        <v/>
      </c>
      <c r="O22" s="19">
        <f t="shared" si="3"/>
        <v>0</v>
      </c>
    </row>
    <row r="23" spans="1:15">
      <c r="A23" s="163"/>
      <c r="B23" s="343" t="str">
        <f>IF('Material 2'!B23:C23=0,"",'Material 2'!B23:C23)</f>
        <v/>
      </c>
      <c r="C23" s="344"/>
      <c r="D23" s="343" t="str">
        <f>IF('Material 2'!D23:F23=0,"",'Material 2'!D23:F23)</f>
        <v/>
      </c>
      <c r="E23" s="433"/>
      <c r="F23" s="433"/>
      <c r="G23" s="433"/>
      <c r="H23" s="344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2'!N23="","",'Material 2'!N23)</f>
        <v/>
      </c>
      <c r="O23" s="19">
        <f t="shared" si="3"/>
        <v>0</v>
      </c>
    </row>
    <row r="24" spans="1:15">
      <c r="A24" s="163"/>
      <c r="B24" s="343" t="str">
        <f>IF('Material 2'!B24:C24=0,"",'Material 2'!B24:C24)</f>
        <v/>
      </c>
      <c r="C24" s="344"/>
      <c r="D24" s="343" t="str">
        <f>IF('Material 2'!D24:F24=0,"",'Material 2'!D24:F24)</f>
        <v/>
      </c>
      <c r="E24" s="433"/>
      <c r="F24" s="433"/>
      <c r="G24" s="433"/>
      <c r="H24" s="344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2'!N24="","",'Material 2'!N24)</f>
        <v/>
      </c>
      <c r="O24" s="19">
        <f t="shared" si="3"/>
        <v>0</v>
      </c>
    </row>
    <row r="25" spans="1:15">
      <c r="A25" s="163"/>
      <c r="B25" s="343" t="str">
        <f>IF('Material 2'!B25:C25=0,"",'Material 2'!B25:C25)</f>
        <v/>
      </c>
      <c r="C25" s="344"/>
      <c r="D25" s="343" t="str">
        <f>IF('Material 2'!D25:F25=0,"",'Material 2'!D25:F25)</f>
        <v/>
      </c>
      <c r="E25" s="433"/>
      <c r="F25" s="433"/>
      <c r="G25" s="433"/>
      <c r="H25" s="344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2'!N25="","",'Material 2'!N25)</f>
        <v/>
      </c>
      <c r="O25" s="19">
        <f t="shared" si="3"/>
        <v>0</v>
      </c>
    </row>
    <row r="26" spans="1:15">
      <c r="A26" s="163"/>
      <c r="B26" s="343" t="str">
        <f>IF('Material 2'!B26:C26=0,"",'Material 2'!B26:C26)</f>
        <v/>
      </c>
      <c r="C26" s="344"/>
      <c r="D26" s="343" t="str">
        <f>IF('Material 2'!D26:F26=0,"",'Material 2'!D26:F26)</f>
        <v/>
      </c>
      <c r="E26" s="433"/>
      <c r="F26" s="433"/>
      <c r="G26" s="433"/>
      <c r="H26" s="344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2'!N26="","",'Material 2'!N26)</f>
        <v/>
      </c>
      <c r="O26" s="19">
        <f t="shared" si="3"/>
        <v>0</v>
      </c>
    </row>
    <row r="27" spans="1:15">
      <c r="A27" s="163"/>
      <c r="B27" s="343" t="str">
        <f>IF('Material 2'!B27:C27=0,"",'Material 2'!B27:C27)</f>
        <v/>
      </c>
      <c r="C27" s="344"/>
      <c r="D27" s="343" t="str">
        <f>IF('Material 2'!D27:F27=0,"",'Material 2'!D27:F27)</f>
        <v/>
      </c>
      <c r="E27" s="433"/>
      <c r="F27" s="433"/>
      <c r="G27" s="433"/>
      <c r="H27" s="344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2'!N27="","",'Material 2'!N27)</f>
        <v/>
      </c>
      <c r="O27" s="19">
        <f t="shared" si="3"/>
        <v>0</v>
      </c>
    </row>
    <row r="28" spans="1:15">
      <c r="A28" s="163"/>
      <c r="B28" s="343" t="str">
        <f>IF('Material 2'!B28:C28=0,"",'Material 2'!B28:C28)</f>
        <v/>
      </c>
      <c r="C28" s="344"/>
      <c r="D28" s="343" t="str">
        <f>IF('Material 2'!D28:F28=0,"",'Material 2'!D28:F28)</f>
        <v/>
      </c>
      <c r="E28" s="433"/>
      <c r="F28" s="433"/>
      <c r="G28" s="433"/>
      <c r="H28" s="344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2'!N28="","",'Material 2'!N28)</f>
        <v/>
      </c>
      <c r="O28" s="19">
        <f t="shared" si="3"/>
        <v>0</v>
      </c>
    </row>
    <row r="29" spans="1:15">
      <c r="A29" s="163"/>
      <c r="B29" s="343" t="str">
        <f>IF('Material 2'!B29:C29=0,"",'Material 2'!B29:C29)</f>
        <v/>
      </c>
      <c r="C29" s="344"/>
      <c r="D29" s="343" t="str">
        <f>IF('Material 2'!D29:F29=0,"",'Material 2'!D29:F29)</f>
        <v/>
      </c>
      <c r="E29" s="433"/>
      <c r="F29" s="433"/>
      <c r="G29" s="433"/>
      <c r="H29" s="344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2'!N29="","",'Material 2'!N29)</f>
        <v/>
      </c>
      <c r="O29" s="19">
        <f t="shared" si="3"/>
        <v>0</v>
      </c>
    </row>
    <row r="30" spans="1:15">
      <c r="A30" s="163"/>
      <c r="B30" s="343" t="str">
        <f>IF('Material 2'!B30:C30=0,"",'Material 2'!B30:C30)</f>
        <v/>
      </c>
      <c r="C30" s="344"/>
      <c r="D30" s="343" t="str">
        <f>IF('Material 2'!D30:F30=0,"",'Material 2'!D30:F30)</f>
        <v/>
      </c>
      <c r="E30" s="433"/>
      <c r="F30" s="433"/>
      <c r="G30" s="433"/>
      <c r="H30" s="344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2'!N30="","",'Material 2'!N30)</f>
        <v/>
      </c>
      <c r="O30" s="19">
        <f t="shared" si="3"/>
        <v>0</v>
      </c>
    </row>
    <row r="31" spans="1:15">
      <c r="A31" s="163"/>
      <c r="B31" s="343" t="str">
        <f>IF('Material 2'!B31:C31=0,"",'Material 2'!B31:C31)</f>
        <v/>
      </c>
      <c r="C31" s="344"/>
      <c r="D31" s="343" t="str">
        <f>IF('Material 2'!D31:F31=0,"",'Material 2'!D31:F31)</f>
        <v/>
      </c>
      <c r="E31" s="433"/>
      <c r="F31" s="433"/>
      <c r="G31" s="433"/>
      <c r="H31" s="344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2'!N31="","",'Material 2'!N31)</f>
        <v/>
      </c>
      <c r="O31" s="19">
        <f t="shared" si="3"/>
        <v>0</v>
      </c>
    </row>
    <row r="32" spans="1:15">
      <c r="A32" s="163"/>
      <c r="B32" s="343" t="str">
        <f>IF('Material 2'!B32:C32=0,"",'Material 2'!B32:C32)</f>
        <v/>
      </c>
      <c r="C32" s="344"/>
      <c r="D32" s="343" t="str">
        <f>IF('Material 2'!D32:F32=0,"",'Material 2'!D32:F32)</f>
        <v/>
      </c>
      <c r="E32" s="433"/>
      <c r="F32" s="433"/>
      <c r="G32" s="433"/>
      <c r="H32" s="344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2'!N32="","",'Material 2'!N32)</f>
        <v/>
      </c>
      <c r="O32" s="19">
        <f t="shared" si="3"/>
        <v>0</v>
      </c>
    </row>
    <row r="33" spans="1:15">
      <c r="A33" s="163"/>
      <c r="B33" s="343" t="str">
        <f>IF('Material 2'!B33:C33=0,"",'Material 2'!B33:C33)</f>
        <v/>
      </c>
      <c r="C33" s="344"/>
      <c r="D33" s="343" t="str">
        <f>IF('Material 2'!D33:F33=0,"",'Material 2'!D33:F33)</f>
        <v/>
      </c>
      <c r="E33" s="433"/>
      <c r="F33" s="433"/>
      <c r="G33" s="433"/>
      <c r="H33" s="344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2'!N33="","",'Material 2'!N33)</f>
        <v/>
      </c>
      <c r="O33" s="19">
        <f t="shared" si="3"/>
        <v>0</v>
      </c>
    </row>
    <row r="34" spans="1:15">
      <c r="A34" s="163"/>
      <c r="B34" s="343" t="str">
        <f>IF('Material 2'!B34:C34=0,"",'Material 2'!B34:C34)</f>
        <v/>
      </c>
      <c r="C34" s="344"/>
      <c r="D34" s="343" t="str">
        <f>IF('Material 2'!D34:F34=0,"",'Material 2'!D34:F34)</f>
        <v/>
      </c>
      <c r="E34" s="433"/>
      <c r="F34" s="433"/>
      <c r="G34" s="433"/>
      <c r="H34" s="344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2'!N34="","",'Material 2'!N34)</f>
        <v/>
      </c>
      <c r="O34" s="19">
        <f t="shared" si="3"/>
        <v>0</v>
      </c>
    </row>
    <row r="35" spans="1:15">
      <c r="A35" s="163"/>
      <c r="B35" s="343" t="str">
        <f>IF('Material 2'!B35:C35=0,"",'Material 2'!B35:C35)</f>
        <v/>
      </c>
      <c r="C35" s="344"/>
      <c r="D35" s="343" t="str">
        <f>IF('Material 2'!D35:F35=0,"",'Material 2'!D35:F35)</f>
        <v/>
      </c>
      <c r="E35" s="433"/>
      <c r="F35" s="433"/>
      <c r="G35" s="433"/>
      <c r="H35" s="344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2'!N35="","",'Material 2'!N35)</f>
        <v/>
      </c>
      <c r="O35" s="19">
        <f t="shared" si="3"/>
        <v>0</v>
      </c>
    </row>
    <row r="36" spans="1:15">
      <c r="A36" s="163"/>
      <c r="B36" s="343" t="str">
        <f>IF('Material 2'!B36:C36=0,"",'Material 2'!B36:C36)</f>
        <v/>
      </c>
      <c r="C36" s="344"/>
      <c r="D36" s="343" t="str">
        <f>IF('Material 2'!D36:F36=0,"",'Material 2'!D36:F36)</f>
        <v/>
      </c>
      <c r="E36" s="433"/>
      <c r="F36" s="433"/>
      <c r="G36" s="433"/>
      <c r="H36" s="344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2'!N36="","",'Material 2'!N36)</f>
        <v/>
      </c>
      <c r="O36" s="19">
        <f t="shared" si="3"/>
        <v>0</v>
      </c>
    </row>
    <row r="37" spans="1:15">
      <c r="A37" s="163"/>
      <c r="B37" s="343" t="str">
        <f>IF('Material 2'!B37:C37=0,"",'Material 2'!B37:C37)</f>
        <v/>
      </c>
      <c r="C37" s="344"/>
      <c r="D37" s="343" t="str">
        <f>IF('Material 2'!D37:F37=0,"",'Material 2'!D37:F37)</f>
        <v/>
      </c>
      <c r="E37" s="433"/>
      <c r="F37" s="433"/>
      <c r="G37" s="433"/>
      <c r="H37" s="344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2'!N37="","",'Material 2'!N37)</f>
        <v/>
      </c>
      <c r="O37" s="19">
        <f t="shared" si="3"/>
        <v>0</v>
      </c>
    </row>
    <row r="38" spans="1:15">
      <c r="A38" s="163"/>
      <c r="B38" s="343" t="str">
        <f>IF('Material 2'!B38:C38=0,"",'Material 2'!B38:C38)</f>
        <v/>
      </c>
      <c r="C38" s="344"/>
      <c r="D38" s="343" t="str">
        <f>IF('Material 2'!D38:F38=0,"",'Material 2'!D38:F38)</f>
        <v/>
      </c>
      <c r="E38" s="433"/>
      <c r="F38" s="433"/>
      <c r="G38" s="433"/>
      <c r="H38" s="344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2'!N38="","",'Material 2'!N38)</f>
        <v/>
      </c>
      <c r="O38" s="19">
        <f t="shared" si="3"/>
        <v>0</v>
      </c>
    </row>
    <row r="39" spans="1:15">
      <c r="A39" s="163"/>
      <c r="B39" s="343" t="str">
        <f>IF('Material 2'!B39:C39=0,"",'Material 2'!B39:C39)</f>
        <v/>
      </c>
      <c r="C39" s="344"/>
      <c r="D39" s="343" t="str">
        <f>IF('Material 2'!D39:F39=0,"",'Material 2'!D39:F39)</f>
        <v/>
      </c>
      <c r="E39" s="433"/>
      <c r="F39" s="433"/>
      <c r="G39" s="433"/>
      <c r="H39" s="344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2'!N39="","",'Material 2'!N39)</f>
        <v/>
      </c>
      <c r="O39" s="19">
        <f t="shared" si="3"/>
        <v>0</v>
      </c>
    </row>
    <row r="40" spans="1:15">
      <c r="A40" s="163"/>
      <c r="B40" s="343" t="str">
        <f>IF('Material 2'!B40:C40=0,"",'Material 2'!B40:C40)</f>
        <v/>
      </c>
      <c r="C40" s="344"/>
      <c r="D40" s="343" t="str">
        <f>IF('Material 2'!D40:F40=0,"",'Material 2'!D40:F40)</f>
        <v/>
      </c>
      <c r="E40" s="433"/>
      <c r="F40" s="433"/>
      <c r="G40" s="433"/>
      <c r="H40" s="344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2'!N40="","",'Material 2'!N40)</f>
        <v/>
      </c>
      <c r="O40" s="19">
        <f t="shared" si="3"/>
        <v>0</v>
      </c>
    </row>
    <row r="41" spans="1:15">
      <c r="A41" s="163"/>
      <c r="B41" s="343" t="str">
        <f>IF('Material 2'!B41:C41=0,"",'Material 2'!B41:C41)</f>
        <v/>
      </c>
      <c r="C41" s="344"/>
      <c r="D41" s="343" t="str">
        <f>IF('Material 2'!D41:F41=0,"",'Material 2'!D41:F41)</f>
        <v/>
      </c>
      <c r="E41" s="433"/>
      <c r="F41" s="433"/>
      <c r="G41" s="433"/>
      <c r="H41" s="344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2'!N41="","",'Material 2'!N41)</f>
        <v/>
      </c>
      <c r="O41" s="19">
        <f t="shared" si="3"/>
        <v>0</v>
      </c>
    </row>
    <row r="42" spans="1:15">
      <c r="A42" s="163"/>
      <c r="B42" s="343" t="str">
        <f>IF('Material 2'!B42:C42=0,"",'Material 2'!B42:C42)</f>
        <v/>
      </c>
      <c r="C42" s="344"/>
      <c r="D42" s="343" t="str">
        <f>IF('Material 2'!D42:F42=0,"",'Material 2'!D42:F42)</f>
        <v/>
      </c>
      <c r="E42" s="433"/>
      <c r="F42" s="433"/>
      <c r="G42" s="433"/>
      <c r="H42" s="344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2'!N42="","",'Material 2'!N42)</f>
        <v/>
      </c>
      <c r="O42" s="19">
        <f t="shared" si="3"/>
        <v>0</v>
      </c>
    </row>
    <row r="43" spans="1:15">
      <c r="A43" s="163"/>
      <c r="B43" s="343" t="str">
        <f>IF('Material 2'!B43:C43=0,"",'Material 2'!B43:C43)</f>
        <v/>
      </c>
      <c r="C43" s="344"/>
      <c r="D43" s="343" t="str">
        <f>IF('Material 2'!D43:F43=0,"",'Material 2'!D43:F43)</f>
        <v/>
      </c>
      <c r="E43" s="433"/>
      <c r="F43" s="433"/>
      <c r="G43" s="433"/>
      <c r="H43" s="344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2'!N43="","",'Material 2'!N43)</f>
        <v/>
      </c>
      <c r="O43" s="19">
        <f t="shared" si="3"/>
        <v>0</v>
      </c>
    </row>
    <row r="44" spans="1:15">
      <c r="A44" s="163"/>
      <c r="B44" s="343" t="str">
        <f>IF('Material 2'!B44:C44=0,"",'Material 2'!B44:C44)</f>
        <v/>
      </c>
      <c r="C44" s="344"/>
      <c r="D44" s="343" t="str">
        <f>IF('Material 2'!D44:F44=0,"",'Material 2'!D44:F44)</f>
        <v/>
      </c>
      <c r="E44" s="433"/>
      <c r="F44" s="433"/>
      <c r="G44" s="433"/>
      <c r="H44" s="344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2'!N44="","",'Material 2'!N44)</f>
        <v/>
      </c>
      <c r="O44" s="19">
        <f t="shared" si="3"/>
        <v>0</v>
      </c>
    </row>
    <row r="45" spans="1:15">
      <c r="A45" s="163"/>
      <c r="B45" s="343" t="str">
        <f>IF('Material 2'!B45:C45=0,"",'Material 2'!B45:C45)</f>
        <v/>
      </c>
      <c r="C45" s="344"/>
      <c r="D45" s="343" t="str">
        <f>IF('Material 2'!D45:F45=0,"",'Material 2'!D45:F45)</f>
        <v/>
      </c>
      <c r="E45" s="433"/>
      <c r="F45" s="433"/>
      <c r="G45" s="433"/>
      <c r="H45" s="344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2'!N45="","",'Material 2'!N45)</f>
        <v/>
      </c>
      <c r="O45" s="19">
        <f t="shared" si="3"/>
        <v>0</v>
      </c>
    </row>
    <row r="46" spans="1:15">
      <c r="A46" s="163"/>
      <c r="B46" s="343" t="str">
        <f>IF('Material 2'!B46:C46=0,"",'Material 2'!B46:C46)</f>
        <v/>
      </c>
      <c r="C46" s="344"/>
      <c r="D46" s="343" t="str">
        <f>IF('Material 2'!D46:F46=0,"",'Material 2'!D46:F46)</f>
        <v/>
      </c>
      <c r="E46" s="433"/>
      <c r="F46" s="433"/>
      <c r="G46" s="433"/>
      <c r="H46" s="344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2'!N46="","",'Material 2'!N46)</f>
        <v/>
      </c>
      <c r="O46" s="19">
        <f t="shared" si="3"/>
        <v>0</v>
      </c>
    </row>
    <row r="47" spans="1:15">
      <c r="A47" s="163"/>
      <c r="B47" s="343" t="str">
        <f>IF('Material 2'!B47:C47=0,"",'Material 2'!B47:C47)</f>
        <v/>
      </c>
      <c r="C47" s="344"/>
      <c r="D47" s="343" t="str">
        <f>IF('Material 2'!D47:F47=0,"",'Material 2'!D47:F47)</f>
        <v/>
      </c>
      <c r="E47" s="433"/>
      <c r="F47" s="433"/>
      <c r="G47" s="433"/>
      <c r="H47" s="344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2'!N47="","",'Material 2'!N47)</f>
        <v/>
      </c>
      <c r="O47" s="19">
        <f t="shared" si="3"/>
        <v>0</v>
      </c>
    </row>
    <row r="48" spans="1:15">
      <c r="A48" s="163"/>
      <c r="B48" s="343" t="str">
        <f>IF('Material 2'!B48:C48=0,"",'Material 2'!B48:C48)</f>
        <v/>
      </c>
      <c r="C48" s="344"/>
      <c r="D48" s="343" t="str">
        <f>IF('Material 2'!D48:F48=0,"",'Material 2'!D48:F48)</f>
        <v/>
      </c>
      <c r="E48" s="433"/>
      <c r="F48" s="433"/>
      <c r="G48" s="433"/>
      <c r="H48" s="344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2'!N48="","",'Material 2'!N48)</f>
        <v/>
      </c>
      <c r="O48" s="19">
        <f t="shared" si="3"/>
        <v>0</v>
      </c>
    </row>
    <row r="49" spans="1:15">
      <c r="A49" s="163"/>
      <c r="B49" s="343" t="str">
        <f>IF('Material 2'!B49:C49=0,"",'Material 2'!B49:C49)</f>
        <v/>
      </c>
      <c r="C49" s="344"/>
      <c r="D49" s="343" t="str">
        <f>IF('Material 2'!D49:F49=0,"",'Material 2'!D49:F49)</f>
        <v/>
      </c>
      <c r="E49" s="433"/>
      <c r="F49" s="433"/>
      <c r="G49" s="433"/>
      <c r="H49" s="344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2'!N49="","",'Material 2'!N49)</f>
        <v/>
      </c>
      <c r="O49" s="19">
        <f t="shared" si="3"/>
        <v>0</v>
      </c>
    </row>
    <row r="50" spans="1:15">
      <c r="A50" s="163"/>
      <c r="B50" s="343" t="str">
        <f>IF('Material 2'!B50:C50=0,"",'Material 2'!B50:C50)</f>
        <v/>
      </c>
      <c r="C50" s="344"/>
      <c r="D50" s="343" t="str">
        <f>IF('Material 2'!D50:F50=0,"",'Material 2'!D50:F50)</f>
        <v/>
      </c>
      <c r="E50" s="433"/>
      <c r="F50" s="433"/>
      <c r="G50" s="433"/>
      <c r="H50" s="344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2'!N50="","",'Material 2'!N50)</f>
        <v/>
      </c>
      <c r="O50" s="19">
        <f t="shared" si="3"/>
        <v>0</v>
      </c>
    </row>
    <row r="51" spans="1:15">
      <c r="A51" s="163"/>
      <c r="B51" s="343" t="str">
        <f>IF('Material 2'!B51:C51=0,"",'Material 2'!B51:C51)</f>
        <v/>
      </c>
      <c r="C51" s="344"/>
      <c r="D51" s="343" t="str">
        <f>IF('Material 2'!D51:F51=0,"",'Material 2'!D51:F51)</f>
        <v/>
      </c>
      <c r="E51" s="433"/>
      <c r="F51" s="433"/>
      <c r="G51" s="433"/>
      <c r="H51" s="344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2'!N51="","",'Material 2'!N51)</f>
        <v/>
      </c>
      <c r="O51" s="19">
        <f t="shared" si="3"/>
        <v>0</v>
      </c>
    </row>
    <row r="52" spans="1:15">
      <c r="A52" s="163"/>
      <c r="B52" s="343" t="str">
        <f>IF('Material 2'!B52:C52=0,"",'Material 2'!B52:C52)</f>
        <v/>
      </c>
      <c r="C52" s="344"/>
      <c r="D52" s="343" t="str">
        <f>IF('Material 2'!D52:F52=0,"",'Material 2'!D52:F52)</f>
        <v/>
      </c>
      <c r="E52" s="433"/>
      <c r="F52" s="433"/>
      <c r="G52" s="433"/>
      <c r="H52" s="344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2'!N52="","",'Material 2'!N52)</f>
        <v/>
      </c>
      <c r="O52" s="19">
        <f t="shared" si="3"/>
        <v>0</v>
      </c>
    </row>
    <row r="53" spans="1:15">
      <c r="A53" s="163"/>
      <c r="B53" s="343" t="str">
        <f>IF('Material 2'!B53:C53=0,"",'Material 2'!B53:C53)</f>
        <v/>
      </c>
      <c r="C53" s="344"/>
      <c r="D53" s="343" t="str">
        <f>IF('Material 2'!D53:F53=0,"",'Material 2'!D53:F53)</f>
        <v/>
      </c>
      <c r="E53" s="433"/>
      <c r="F53" s="433"/>
      <c r="G53" s="433"/>
      <c r="H53" s="344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2'!N53="","",'Material 2'!N53)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35" t="s">
        <v>100</v>
      </c>
      <c r="M55" s="435"/>
      <c r="N55" s="435"/>
      <c r="O55" s="24">
        <f>SUM(O9:O53)</f>
        <v>0</v>
      </c>
    </row>
    <row r="56" spans="1:15">
      <c r="A56" s="31"/>
    </row>
    <row r="57" spans="1:15" ht="13.5" customHeight="1" thickBot="1">
      <c r="G57" s="402" t="str">
        <f>IF(K4="","TAX RATE NOT FILLED IN","")</f>
        <v/>
      </c>
      <c r="H57" s="402"/>
      <c r="I57" s="402"/>
      <c r="L57" s="434" t="s">
        <v>191</v>
      </c>
      <c r="M57" s="434"/>
      <c r="N57" s="434"/>
      <c r="O57" s="24">
        <f>I55-O55</f>
        <v>0</v>
      </c>
    </row>
    <row r="59" spans="1:15" ht="13.5" thickBot="1"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mergeCells count="108"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43:H43"/>
    <mergeCell ref="D45:H45"/>
    <mergeCell ref="D52:H52"/>
    <mergeCell ref="N7:N8"/>
    <mergeCell ref="B8:C8"/>
    <mergeCell ref="D8:H8"/>
    <mergeCell ref="A1:I1"/>
    <mergeCell ref="C3:D3"/>
    <mergeCell ref="C5:D5"/>
    <mergeCell ref="B7:C7"/>
    <mergeCell ref="D7:H7"/>
    <mergeCell ref="I7:I8"/>
    <mergeCell ref="B11:C11"/>
    <mergeCell ref="D11:H11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</mergeCells>
  <phoneticPr fontId="0" type="noConversion"/>
  <conditionalFormatting sqref="D9:D53">
    <cfRule type="expression" dxfId="23" priority="55" stopIfTrue="1">
      <formula>AND(B9&gt;"",J9="")</formula>
    </cfRule>
  </conditionalFormatting>
  <conditionalFormatting sqref="E10:H53">
    <cfRule type="expression" dxfId="22" priority="57" stopIfTrue="1">
      <formula>AND(C10&gt;"",L10="")</formula>
    </cfRule>
  </conditionalFormatting>
  <conditionalFormatting sqref="G57:H57">
    <cfRule type="cellIs" dxfId="21" priority="49" stopIfTrue="1" operator="equal">
      <formula>"TAX RATE NOT FILLED IN"</formula>
    </cfRule>
  </conditionalFormatting>
  <conditionalFormatting sqref="H56:I56">
    <cfRule type="cellIs" dxfId="20" priority="50" stopIfTrue="1" operator="equal">
      <formula>"TAX NOT FILLED IN"</formula>
    </cfRule>
  </conditionalFormatting>
  <conditionalFormatting sqref="K4">
    <cfRule type="expression" dxfId="19" priority="60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  <colBreaks count="1" manualBreakCount="1">
    <brk id="9" max="5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3" spans="1:15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3">
        <f>'Material 3'!K4</f>
        <v>0</v>
      </c>
    </row>
    <row r="5" spans="1:15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3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37" t="s">
        <v>45</v>
      </c>
      <c r="C7" s="392"/>
      <c r="D7" s="337" t="s">
        <v>3</v>
      </c>
      <c r="E7" s="338"/>
      <c r="F7" s="338"/>
      <c r="G7" s="338"/>
      <c r="H7" s="392"/>
      <c r="I7" s="16" t="s">
        <v>15</v>
      </c>
      <c r="J7" s="160" t="s">
        <v>200</v>
      </c>
      <c r="K7" s="436" t="s">
        <v>48</v>
      </c>
      <c r="L7" s="440" t="s">
        <v>188</v>
      </c>
      <c r="M7" s="440" t="s">
        <v>49</v>
      </c>
      <c r="N7" s="440" t="s">
        <v>384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17" t="s">
        <v>202</v>
      </c>
      <c r="J8" s="160" t="s">
        <v>47</v>
      </c>
      <c r="K8" s="437"/>
      <c r="L8" s="441"/>
      <c r="M8" s="441"/>
      <c r="N8" s="441"/>
      <c r="O8" s="437"/>
    </row>
    <row r="9" spans="1:15">
      <c r="A9" s="163"/>
      <c r="B9" s="343" t="str">
        <f>IF('Material 3'!B9:C9=0,"",'Material 3'!B9:C9)</f>
        <v/>
      </c>
      <c r="C9" s="344"/>
      <c r="D9" s="412" t="str">
        <f>IF('Material 3'!D9:F9=0,"",'Material 3'!D9:F9)</f>
        <v/>
      </c>
      <c r="E9" s="382"/>
      <c r="F9" s="382"/>
      <c r="G9" s="382"/>
      <c r="H9" s="41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3'!N9="","",'Material 3'!N9)</f>
        <v/>
      </c>
      <c r="O9" s="19">
        <f>J9+K9</f>
        <v>0</v>
      </c>
    </row>
    <row r="10" spans="1:15">
      <c r="A10" s="163"/>
      <c r="B10" s="343" t="str">
        <f>IF('Material 3'!B10:C10=0,"",'Material 3'!B10:C10)</f>
        <v/>
      </c>
      <c r="C10" s="344"/>
      <c r="D10" s="343" t="str">
        <f>IF('Material 3'!D10:F10=0,"",'Material 3'!D10:F10)</f>
        <v/>
      </c>
      <c r="E10" s="433"/>
      <c r="F10" s="433"/>
      <c r="G10" s="433"/>
      <c r="H10" s="344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3'!N10="","",'Material 3'!N10)</f>
        <v/>
      </c>
      <c r="O10" s="19">
        <f t="shared" ref="O10:O53" si="3">J10+K10</f>
        <v>0</v>
      </c>
    </row>
    <row r="11" spans="1:15">
      <c r="A11" s="163"/>
      <c r="B11" s="343" t="str">
        <f>IF('Material 3'!B11:C11=0,"",'Material 3'!B11:C11)</f>
        <v/>
      </c>
      <c r="C11" s="344"/>
      <c r="D11" s="343" t="str">
        <f>IF('Material 3'!D11:F11=0,"",'Material 3'!D11:F11)</f>
        <v/>
      </c>
      <c r="E11" s="433"/>
      <c r="F11" s="433"/>
      <c r="G11" s="433"/>
      <c r="H11" s="344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3'!N11="","",'Material 3'!N11)</f>
        <v/>
      </c>
      <c r="O11" s="19">
        <f t="shared" si="3"/>
        <v>0</v>
      </c>
    </row>
    <row r="12" spans="1:15">
      <c r="A12" s="163"/>
      <c r="B12" s="343" t="str">
        <f>IF('Material 3'!B12:C12=0,"",'Material 3'!B12:C12)</f>
        <v/>
      </c>
      <c r="C12" s="344"/>
      <c r="D12" s="343" t="str">
        <f>IF('Material 3'!D12:F12=0,"",'Material 3'!D12:F12)</f>
        <v/>
      </c>
      <c r="E12" s="433"/>
      <c r="F12" s="433"/>
      <c r="G12" s="433"/>
      <c r="H12" s="344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3'!N12="","",'Material 3'!N12)</f>
        <v/>
      </c>
      <c r="O12" s="19">
        <f t="shared" si="3"/>
        <v>0</v>
      </c>
    </row>
    <row r="13" spans="1:15">
      <c r="A13" s="163"/>
      <c r="B13" s="343" t="str">
        <f>IF('Material 3'!B13:C13=0,"",'Material 3'!B13:C13)</f>
        <v/>
      </c>
      <c r="C13" s="344"/>
      <c r="D13" s="343" t="str">
        <f>IF('Material 3'!D13:F13=0,"",'Material 3'!D13:F13)</f>
        <v/>
      </c>
      <c r="E13" s="433"/>
      <c r="F13" s="433"/>
      <c r="G13" s="433"/>
      <c r="H13" s="344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3'!N13="","",'Material 3'!N13)</f>
        <v/>
      </c>
      <c r="O13" s="19">
        <f t="shared" si="3"/>
        <v>0</v>
      </c>
    </row>
    <row r="14" spans="1:15">
      <c r="A14" s="163"/>
      <c r="B14" s="343" t="str">
        <f>IF('Material 3'!B14:C14=0,"",'Material 3'!B14:C14)</f>
        <v/>
      </c>
      <c r="C14" s="344"/>
      <c r="D14" s="343" t="str">
        <f>IF('Material 3'!D14:F14=0,"",'Material 3'!D14:F14)</f>
        <v/>
      </c>
      <c r="E14" s="433"/>
      <c r="F14" s="433"/>
      <c r="G14" s="433"/>
      <c r="H14" s="344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3'!N14="","",'Material 3'!N14)</f>
        <v/>
      </c>
      <c r="O14" s="19">
        <f t="shared" si="3"/>
        <v>0</v>
      </c>
    </row>
    <row r="15" spans="1:15">
      <c r="A15" s="163"/>
      <c r="B15" s="343" t="str">
        <f>IF('Material 3'!B15:C15=0,"",'Material 3'!B15:C15)</f>
        <v/>
      </c>
      <c r="C15" s="344"/>
      <c r="D15" s="343" t="str">
        <f>IF('Material 3'!D15:F15=0,"",'Material 3'!D15:F15)</f>
        <v/>
      </c>
      <c r="E15" s="433"/>
      <c r="F15" s="433"/>
      <c r="G15" s="433"/>
      <c r="H15" s="344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3'!N15="","",'Material 3'!N15)</f>
        <v/>
      </c>
      <c r="O15" s="19">
        <f t="shared" si="3"/>
        <v>0</v>
      </c>
    </row>
    <row r="16" spans="1:15">
      <c r="A16" s="163"/>
      <c r="B16" s="343" t="str">
        <f>IF('Material 3'!B16:C16=0,"",'Material 3'!B16:C16)</f>
        <v/>
      </c>
      <c r="C16" s="344"/>
      <c r="D16" s="343" t="str">
        <f>IF('Material 3'!D16:F16=0,"",'Material 3'!D16:F16)</f>
        <v/>
      </c>
      <c r="E16" s="433"/>
      <c r="F16" s="433"/>
      <c r="G16" s="433"/>
      <c r="H16" s="344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3'!N16="","",'Material 3'!N16)</f>
        <v/>
      </c>
      <c r="O16" s="19">
        <f t="shared" si="3"/>
        <v>0</v>
      </c>
    </row>
    <row r="17" spans="1:15">
      <c r="A17" s="163"/>
      <c r="B17" s="343" t="str">
        <f>IF('Material 3'!B17:C17=0,"",'Material 3'!B17:C17)</f>
        <v/>
      </c>
      <c r="C17" s="344"/>
      <c r="D17" s="343" t="str">
        <f>IF('Material 3'!D17:F17=0,"",'Material 3'!D17:F17)</f>
        <v/>
      </c>
      <c r="E17" s="433"/>
      <c r="F17" s="433"/>
      <c r="G17" s="433"/>
      <c r="H17" s="344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3'!N17="","",'Material 3'!N17)</f>
        <v/>
      </c>
      <c r="O17" s="19">
        <f t="shared" si="3"/>
        <v>0</v>
      </c>
    </row>
    <row r="18" spans="1:15">
      <c r="A18" s="163"/>
      <c r="B18" s="343" t="str">
        <f>IF('Material 3'!B18:C18=0,"",'Material 3'!B18:C18)</f>
        <v/>
      </c>
      <c r="C18" s="344"/>
      <c r="D18" s="343" t="str">
        <f>IF('Material 3'!D18:F18=0,"",'Material 3'!D18:F18)</f>
        <v/>
      </c>
      <c r="E18" s="433"/>
      <c r="F18" s="433"/>
      <c r="G18" s="433"/>
      <c r="H18" s="344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3'!N18="","",'Material 3'!N18)</f>
        <v/>
      </c>
      <c r="O18" s="19">
        <f t="shared" si="3"/>
        <v>0</v>
      </c>
    </row>
    <row r="19" spans="1:15">
      <c r="A19" s="163"/>
      <c r="B19" s="343" t="str">
        <f>IF('Material 3'!B19:C19=0,"",'Material 3'!B19:C19)</f>
        <v/>
      </c>
      <c r="C19" s="344"/>
      <c r="D19" s="343" t="str">
        <f>IF('Material 3'!D19:F19=0,"",'Material 3'!D19:F19)</f>
        <v/>
      </c>
      <c r="E19" s="433"/>
      <c r="F19" s="433"/>
      <c r="G19" s="433"/>
      <c r="H19" s="344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3'!N19="","",'Material 3'!N19)</f>
        <v/>
      </c>
      <c r="O19" s="19">
        <f t="shared" si="3"/>
        <v>0</v>
      </c>
    </row>
    <row r="20" spans="1:15">
      <c r="A20" s="163"/>
      <c r="B20" s="343" t="str">
        <f>IF('Material 3'!B20:C20=0,"",'Material 3'!B20:C20)</f>
        <v/>
      </c>
      <c r="C20" s="344"/>
      <c r="D20" s="343" t="str">
        <f>IF('Material 3'!D20:F20=0,"",'Material 3'!D20:F20)</f>
        <v/>
      </c>
      <c r="E20" s="433"/>
      <c r="F20" s="433"/>
      <c r="G20" s="433"/>
      <c r="H20" s="344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3'!N20="","",'Material 3'!N20)</f>
        <v/>
      </c>
      <c r="O20" s="19">
        <f t="shared" si="3"/>
        <v>0</v>
      </c>
    </row>
    <row r="21" spans="1:15">
      <c r="A21" s="163"/>
      <c r="B21" s="343" t="str">
        <f>IF('Material 3'!B21:C21=0,"",'Material 3'!B21:C21)</f>
        <v/>
      </c>
      <c r="C21" s="344"/>
      <c r="D21" s="343" t="str">
        <f>IF('Material 3'!D21:F21=0,"",'Material 3'!D21:F21)</f>
        <v/>
      </c>
      <c r="E21" s="433"/>
      <c r="F21" s="433"/>
      <c r="G21" s="433"/>
      <c r="H21" s="344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3'!N21="","",'Material 3'!N21)</f>
        <v/>
      </c>
      <c r="O21" s="19">
        <f t="shared" si="3"/>
        <v>0</v>
      </c>
    </row>
    <row r="22" spans="1:15">
      <c r="A22" s="163"/>
      <c r="B22" s="343" t="str">
        <f>IF('Material 3'!B22:C22=0,"",'Material 3'!B22:C22)</f>
        <v/>
      </c>
      <c r="C22" s="344"/>
      <c r="D22" s="343" t="str">
        <f>IF('Material 3'!D22:F22=0,"",'Material 3'!D22:F22)</f>
        <v/>
      </c>
      <c r="E22" s="433"/>
      <c r="F22" s="433"/>
      <c r="G22" s="433"/>
      <c r="H22" s="344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3'!N22="","",'Material 3'!N22)</f>
        <v/>
      </c>
      <c r="O22" s="19">
        <f t="shared" si="3"/>
        <v>0</v>
      </c>
    </row>
    <row r="23" spans="1:15">
      <c r="A23" s="163"/>
      <c r="B23" s="343" t="str">
        <f>IF('Material 3'!B23:C23=0,"",'Material 3'!B23:C23)</f>
        <v/>
      </c>
      <c r="C23" s="344"/>
      <c r="D23" s="343" t="str">
        <f>IF('Material 3'!D23:F23=0,"",'Material 3'!D23:F23)</f>
        <v/>
      </c>
      <c r="E23" s="433"/>
      <c r="F23" s="433"/>
      <c r="G23" s="433"/>
      <c r="H23" s="344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3'!N23="","",'Material 3'!N23)</f>
        <v/>
      </c>
      <c r="O23" s="19">
        <f t="shared" si="3"/>
        <v>0</v>
      </c>
    </row>
    <row r="24" spans="1:15">
      <c r="A24" s="163"/>
      <c r="B24" s="343" t="str">
        <f>IF('Material 3'!B24:C24=0,"",'Material 3'!B24:C24)</f>
        <v/>
      </c>
      <c r="C24" s="344"/>
      <c r="D24" s="343" t="str">
        <f>IF('Material 3'!D24:F24=0,"",'Material 3'!D24:F24)</f>
        <v/>
      </c>
      <c r="E24" s="433"/>
      <c r="F24" s="433"/>
      <c r="G24" s="433"/>
      <c r="H24" s="344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3'!N24="","",'Material 3'!N24)</f>
        <v/>
      </c>
      <c r="O24" s="19">
        <f t="shared" si="3"/>
        <v>0</v>
      </c>
    </row>
    <row r="25" spans="1:15">
      <c r="A25" s="163"/>
      <c r="B25" s="343" t="str">
        <f>IF('Material 3'!B25:C25=0,"",'Material 3'!B25:C25)</f>
        <v/>
      </c>
      <c r="C25" s="344"/>
      <c r="D25" s="343" t="str">
        <f>IF('Material 3'!D25:F25=0,"",'Material 3'!D25:F25)</f>
        <v/>
      </c>
      <c r="E25" s="433"/>
      <c r="F25" s="433"/>
      <c r="G25" s="433"/>
      <c r="H25" s="344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3'!N25="","",'Material 3'!N25)</f>
        <v/>
      </c>
      <c r="O25" s="19">
        <f t="shared" si="3"/>
        <v>0</v>
      </c>
    </row>
    <row r="26" spans="1:15">
      <c r="A26" s="163"/>
      <c r="B26" s="343" t="str">
        <f>IF('Material 3'!B26:C26=0,"",'Material 3'!B26:C26)</f>
        <v/>
      </c>
      <c r="C26" s="344"/>
      <c r="D26" s="343" t="str">
        <f>IF('Material 3'!D26:F26=0,"",'Material 3'!D26:F26)</f>
        <v/>
      </c>
      <c r="E26" s="433"/>
      <c r="F26" s="433"/>
      <c r="G26" s="433"/>
      <c r="H26" s="344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3'!N26="","",'Material 3'!N26)</f>
        <v/>
      </c>
      <c r="O26" s="19">
        <f t="shared" si="3"/>
        <v>0</v>
      </c>
    </row>
    <row r="27" spans="1:15">
      <c r="A27" s="163"/>
      <c r="B27" s="343" t="str">
        <f>IF('Material 3'!B27:C27=0,"",'Material 3'!B27:C27)</f>
        <v/>
      </c>
      <c r="C27" s="344"/>
      <c r="D27" s="343" t="str">
        <f>IF('Material 3'!D27:F27=0,"",'Material 3'!D27:F27)</f>
        <v/>
      </c>
      <c r="E27" s="433"/>
      <c r="F27" s="433"/>
      <c r="G27" s="433"/>
      <c r="H27" s="344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3'!N27="","",'Material 3'!N27)</f>
        <v/>
      </c>
      <c r="O27" s="19">
        <f t="shared" si="3"/>
        <v>0</v>
      </c>
    </row>
    <row r="28" spans="1:15">
      <c r="A28" s="163"/>
      <c r="B28" s="343" t="str">
        <f>IF('Material 3'!B28:C28=0,"",'Material 3'!B28:C28)</f>
        <v/>
      </c>
      <c r="C28" s="344"/>
      <c r="D28" s="343" t="str">
        <f>IF('Material 3'!D28:F28=0,"",'Material 3'!D28:F28)</f>
        <v/>
      </c>
      <c r="E28" s="433"/>
      <c r="F28" s="433"/>
      <c r="G28" s="433"/>
      <c r="H28" s="344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3'!N28="","",'Material 3'!N28)</f>
        <v/>
      </c>
      <c r="O28" s="19">
        <f t="shared" si="3"/>
        <v>0</v>
      </c>
    </row>
    <row r="29" spans="1:15">
      <c r="A29" s="163"/>
      <c r="B29" s="343" t="str">
        <f>IF('Material 3'!B29:C29=0,"",'Material 3'!B29:C29)</f>
        <v/>
      </c>
      <c r="C29" s="344"/>
      <c r="D29" s="343" t="str">
        <f>IF('Material 3'!D29:F29=0,"",'Material 3'!D29:F29)</f>
        <v/>
      </c>
      <c r="E29" s="433"/>
      <c r="F29" s="433"/>
      <c r="G29" s="433"/>
      <c r="H29" s="344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3'!N29="","",'Material 3'!N29)</f>
        <v/>
      </c>
      <c r="O29" s="19">
        <f t="shared" si="3"/>
        <v>0</v>
      </c>
    </row>
    <row r="30" spans="1:15">
      <c r="A30" s="163"/>
      <c r="B30" s="343" t="str">
        <f>IF('Material 3'!B30:C30=0,"",'Material 3'!B30:C30)</f>
        <v/>
      </c>
      <c r="C30" s="344"/>
      <c r="D30" s="343" t="str">
        <f>IF('Material 3'!D30:F30=0,"",'Material 3'!D30:F30)</f>
        <v/>
      </c>
      <c r="E30" s="433"/>
      <c r="F30" s="433"/>
      <c r="G30" s="433"/>
      <c r="H30" s="344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3'!N30="","",'Material 3'!N30)</f>
        <v/>
      </c>
      <c r="O30" s="19">
        <f t="shared" si="3"/>
        <v>0</v>
      </c>
    </row>
    <row r="31" spans="1:15">
      <c r="A31" s="163"/>
      <c r="B31" s="343" t="str">
        <f>IF('Material 3'!B31:C31=0,"",'Material 3'!B31:C31)</f>
        <v/>
      </c>
      <c r="C31" s="344"/>
      <c r="D31" s="343" t="str">
        <f>IF('Material 3'!D31:F31=0,"",'Material 3'!D31:F31)</f>
        <v/>
      </c>
      <c r="E31" s="433"/>
      <c r="F31" s="433"/>
      <c r="G31" s="433"/>
      <c r="H31" s="344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3'!N31="","",'Material 3'!N31)</f>
        <v/>
      </c>
      <c r="O31" s="19">
        <f t="shared" si="3"/>
        <v>0</v>
      </c>
    </row>
    <row r="32" spans="1:15">
      <c r="A32" s="163"/>
      <c r="B32" s="343" t="str">
        <f>IF('Material 3'!B32:C32=0,"",'Material 3'!B32:C32)</f>
        <v/>
      </c>
      <c r="C32" s="344"/>
      <c r="D32" s="343" t="str">
        <f>IF('Material 3'!D32:F32=0,"",'Material 3'!D32:F32)</f>
        <v/>
      </c>
      <c r="E32" s="433"/>
      <c r="F32" s="433"/>
      <c r="G32" s="433"/>
      <c r="H32" s="344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3'!N32="","",'Material 3'!N32)</f>
        <v/>
      </c>
      <c r="O32" s="19">
        <f t="shared" si="3"/>
        <v>0</v>
      </c>
    </row>
    <row r="33" spans="1:15">
      <c r="A33" s="163"/>
      <c r="B33" s="343" t="str">
        <f>IF('Material 3'!B33:C33=0,"",'Material 3'!B33:C33)</f>
        <v/>
      </c>
      <c r="C33" s="344"/>
      <c r="D33" s="343" t="str">
        <f>IF('Material 3'!D33:F33=0,"",'Material 3'!D33:F33)</f>
        <v/>
      </c>
      <c r="E33" s="433"/>
      <c r="F33" s="433"/>
      <c r="G33" s="433"/>
      <c r="H33" s="344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3'!N33="","",'Material 3'!N33)</f>
        <v/>
      </c>
      <c r="O33" s="19">
        <f t="shared" si="3"/>
        <v>0</v>
      </c>
    </row>
    <row r="34" spans="1:15">
      <c r="A34" s="163"/>
      <c r="B34" s="343" t="str">
        <f>IF('Material 3'!B34:C34=0,"",'Material 3'!B34:C34)</f>
        <v/>
      </c>
      <c r="C34" s="344"/>
      <c r="D34" s="343" t="str">
        <f>IF('Material 3'!D34:F34=0,"",'Material 3'!D34:F34)</f>
        <v/>
      </c>
      <c r="E34" s="433"/>
      <c r="F34" s="433"/>
      <c r="G34" s="433"/>
      <c r="H34" s="344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3'!N34="","",'Material 3'!N34)</f>
        <v/>
      </c>
      <c r="O34" s="19">
        <f t="shared" si="3"/>
        <v>0</v>
      </c>
    </row>
    <row r="35" spans="1:15">
      <c r="A35" s="163"/>
      <c r="B35" s="343" t="str">
        <f>IF('Material 3'!B35:C35=0,"",'Material 3'!B35:C35)</f>
        <v/>
      </c>
      <c r="C35" s="344"/>
      <c r="D35" s="343" t="str">
        <f>IF('Material 3'!D35:F35=0,"",'Material 3'!D35:F35)</f>
        <v/>
      </c>
      <c r="E35" s="433"/>
      <c r="F35" s="433"/>
      <c r="G35" s="433"/>
      <c r="H35" s="344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3'!N35="","",'Material 3'!N35)</f>
        <v/>
      </c>
      <c r="O35" s="19">
        <f t="shared" si="3"/>
        <v>0</v>
      </c>
    </row>
    <row r="36" spans="1:15">
      <c r="A36" s="163"/>
      <c r="B36" s="343" t="str">
        <f>IF('Material 3'!B36:C36=0,"",'Material 3'!B36:C36)</f>
        <v/>
      </c>
      <c r="C36" s="344"/>
      <c r="D36" s="343" t="str">
        <f>IF('Material 3'!D36:F36=0,"",'Material 3'!D36:F36)</f>
        <v/>
      </c>
      <c r="E36" s="433"/>
      <c r="F36" s="433"/>
      <c r="G36" s="433"/>
      <c r="H36" s="344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3'!N36="","",'Material 3'!N36)</f>
        <v/>
      </c>
      <c r="O36" s="19">
        <f t="shared" si="3"/>
        <v>0</v>
      </c>
    </row>
    <row r="37" spans="1:15">
      <c r="A37" s="163"/>
      <c r="B37" s="343" t="str">
        <f>IF('Material 3'!B37:C37=0,"",'Material 3'!B37:C37)</f>
        <v/>
      </c>
      <c r="C37" s="344"/>
      <c r="D37" s="343" t="str">
        <f>IF('Material 3'!D37:F37=0,"",'Material 3'!D37:F37)</f>
        <v/>
      </c>
      <c r="E37" s="433"/>
      <c r="F37" s="433"/>
      <c r="G37" s="433"/>
      <c r="H37" s="344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3'!N37="","",'Material 3'!N37)</f>
        <v/>
      </c>
      <c r="O37" s="19">
        <f t="shared" si="3"/>
        <v>0</v>
      </c>
    </row>
    <row r="38" spans="1:15">
      <c r="A38" s="163"/>
      <c r="B38" s="343" t="str">
        <f>IF('Material 3'!B38:C38=0,"",'Material 3'!B38:C38)</f>
        <v/>
      </c>
      <c r="C38" s="344"/>
      <c r="D38" s="343" t="str">
        <f>IF('Material 3'!D38:F38=0,"",'Material 3'!D38:F38)</f>
        <v/>
      </c>
      <c r="E38" s="433"/>
      <c r="F38" s="433"/>
      <c r="G38" s="433"/>
      <c r="H38" s="344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3'!N38="","",'Material 3'!N38)</f>
        <v/>
      </c>
      <c r="O38" s="19">
        <f t="shared" si="3"/>
        <v>0</v>
      </c>
    </row>
    <row r="39" spans="1:15">
      <c r="A39" s="163"/>
      <c r="B39" s="343" t="str">
        <f>IF('Material 3'!B39:C39=0,"",'Material 3'!B39:C39)</f>
        <v/>
      </c>
      <c r="C39" s="344"/>
      <c r="D39" s="343" t="str">
        <f>IF('Material 3'!D39:F39=0,"",'Material 3'!D39:F39)</f>
        <v/>
      </c>
      <c r="E39" s="433"/>
      <c r="F39" s="433"/>
      <c r="G39" s="433"/>
      <c r="H39" s="344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3'!N39="","",'Material 3'!N39)</f>
        <v/>
      </c>
      <c r="O39" s="19">
        <f t="shared" si="3"/>
        <v>0</v>
      </c>
    </row>
    <row r="40" spans="1:15">
      <c r="A40" s="163"/>
      <c r="B40" s="343" t="str">
        <f>IF('Material 3'!B40:C40=0,"",'Material 3'!B40:C40)</f>
        <v/>
      </c>
      <c r="C40" s="344"/>
      <c r="D40" s="343" t="str">
        <f>IF('Material 3'!D40:F40=0,"",'Material 3'!D40:F40)</f>
        <v/>
      </c>
      <c r="E40" s="433"/>
      <c r="F40" s="433"/>
      <c r="G40" s="433"/>
      <c r="H40" s="344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3'!N40="","",'Material 3'!N40)</f>
        <v/>
      </c>
      <c r="O40" s="19">
        <f t="shared" si="3"/>
        <v>0</v>
      </c>
    </row>
    <row r="41" spans="1:15">
      <c r="A41" s="163"/>
      <c r="B41" s="343" t="str">
        <f>IF('Material 3'!B41:C41=0,"",'Material 3'!B41:C41)</f>
        <v/>
      </c>
      <c r="C41" s="344"/>
      <c r="D41" s="343" t="str">
        <f>IF('Material 3'!D41:F41=0,"",'Material 3'!D41:F41)</f>
        <v/>
      </c>
      <c r="E41" s="433"/>
      <c r="F41" s="433"/>
      <c r="G41" s="433"/>
      <c r="H41" s="344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3'!N41="","",'Material 3'!N41)</f>
        <v/>
      </c>
      <c r="O41" s="19">
        <f t="shared" si="3"/>
        <v>0</v>
      </c>
    </row>
    <row r="42" spans="1:15">
      <c r="A42" s="163"/>
      <c r="B42" s="343" t="str">
        <f>IF('Material 3'!B42:C42=0,"",'Material 3'!B42:C42)</f>
        <v/>
      </c>
      <c r="C42" s="344"/>
      <c r="D42" s="343" t="str">
        <f>IF('Material 3'!D42:F42=0,"",'Material 3'!D42:F42)</f>
        <v/>
      </c>
      <c r="E42" s="433"/>
      <c r="F42" s="433"/>
      <c r="G42" s="433"/>
      <c r="H42" s="344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3'!N42="","",'Material 3'!N42)</f>
        <v/>
      </c>
      <c r="O42" s="19">
        <f t="shared" si="3"/>
        <v>0</v>
      </c>
    </row>
    <row r="43" spans="1:15">
      <c r="A43" s="163"/>
      <c r="B43" s="343" t="str">
        <f>IF('Material 3'!B43:C43=0,"",'Material 3'!B43:C43)</f>
        <v/>
      </c>
      <c r="C43" s="344"/>
      <c r="D43" s="343" t="str">
        <f>IF('Material 3'!D43:F43=0,"",'Material 3'!D43:F43)</f>
        <v/>
      </c>
      <c r="E43" s="433"/>
      <c r="F43" s="433"/>
      <c r="G43" s="433"/>
      <c r="H43" s="344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3'!N43="","",'Material 3'!N43)</f>
        <v/>
      </c>
      <c r="O43" s="19">
        <f t="shared" si="3"/>
        <v>0</v>
      </c>
    </row>
    <row r="44" spans="1:15">
      <c r="A44" s="163"/>
      <c r="B44" s="343" t="str">
        <f>IF('Material 3'!B44:C44=0,"",'Material 3'!B44:C44)</f>
        <v/>
      </c>
      <c r="C44" s="344"/>
      <c r="D44" s="343" t="str">
        <f>IF('Material 3'!D44:F44=0,"",'Material 3'!D44:F44)</f>
        <v/>
      </c>
      <c r="E44" s="433"/>
      <c r="F44" s="433"/>
      <c r="G44" s="433"/>
      <c r="H44" s="344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3'!N44="","",'Material 3'!N44)</f>
        <v/>
      </c>
      <c r="O44" s="19">
        <f t="shared" si="3"/>
        <v>0</v>
      </c>
    </row>
    <row r="45" spans="1:15">
      <c r="A45" s="163"/>
      <c r="B45" s="343" t="str">
        <f>IF('Material 3'!B45:C45=0,"",'Material 3'!B45:C45)</f>
        <v/>
      </c>
      <c r="C45" s="344"/>
      <c r="D45" s="343" t="str">
        <f>IF('Material 3'!D45:F45=0,"",'Material 3'!D45:F45)</f>
        <v/>
      </c>
      <c r="E45" s="433"/>
      <c r="F45" s="433"/>
      <c r="G45" s="433"/>
      <c r="H45" s="344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3'!N45="","",'Material 3'!N45)</f>
        <v/>
      </c>
      <c r="O45" s="19">
        <f t="shared" si="3"/>
        <v>0</v>
      </c>
    </row>
    <row r="46" spans="1:15">
      <c r="A46" s="163"/>
      <c r="B46" s="343" t="str">
        <f>IF('Material 3'!B46:C46=0,"",'Material 3'!B46:C46)</f>
        <v/>
      </c>
      <c r="C46" s="344"/>
      <c r="D46" s="343" t="str">
        <f>IF('Material 3'!D46:F46=0,"",'Material 3'!D46:F46)</f>
        <v/>
      </c>
      <c r="E46" s="433"/>
      <c r="F46" s="433"/>
      <c r="G46" s="433"/>
      <c r="H46" s="344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3'!N46="","",'Material 3'!N46)</f>
        <v/>
      </c>
      <c r="O46" s="19">
        <f t="shared" si="3"/>
        <v>0</v>
      </c>
    </row>
    <row r="47" spans="1:15">
      <c r="A47" s="163"/>
      <c r="B47" s="343" t="str">
        <f>IF('Material 3'!B47:C47=0,"",'Material 3'!B47:C47)</f>
        <v/>
      </c>
      <c r="C47" s="344"/>
      <c r="D47" s="343" t="str">
        <f>IF('Material 3'!D47:F47=0,"",'Material 3'!D47:F47)</f>
        <v/>
      </c>
      <c r="E47" s="433"/>
      <c r="F47" s="433"/>
      <c r="G47" s="433"/>
      <c r="H47" s="344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3'!N47="","",'Material 3'!N47)</f>
        <v/>
      </c>
      <c r="O47" s="19">
        <f t="shared" si="3"/>
        <v>0</v>
      </c>
    </row>
    <row r="48" spans="1:15">
      <c r="A48" s="163"/>
      <c r="B48" s="343" t="str">
        <f>IF('Material 3'!B48:C48=0,"",'Material 3'!B48:C48)</f>
        <v/>
      </c>
      <c r="C48" s="344"/>
      <c r="D48" s="343" t="str">
        <f>IF('Material 3'!D48:F48=0,"",'Material 3'!D48:F48)</f>
        <v/>
      </c>
      <c r="E48" s="433"/>
      <c r="F48" s="433"/>
      <c r="G48" s="433"/>
      <c r="H48" s="344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3'!N48="","",'Material 3'!N48)</f>
        <v/>
      </c>
      <c r="O48" s="19">
        <f t="shared" si="3"/>
        <v>0</v>
      </c>
    </row>
    <row r="49" spans="1:15">
      <c r="A49" s="163"/>
      <c r="B49" s="343" t="str">
        <f>IF('Material 3'!B49:C49=0,"",'Material 3'!B49:C49)</f>
        <v/>
      </c>
      <c r="C49" s="344"/>
      <c r="D49" s="343" t="str">
        <f>IF('Material 3'!D49:F49=0,"",'Material 3'!D49:F49)</f>
        <v/>
      </c>
      <c r="E49" s="433"/>
      <c r="F49" s="433"/>
      <c r="G49" s="433"/>
      <c r="H49" s="344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3'!N49="","",'Material 3'!N49)</f>
        <v/>
      </c>
      <c r="O49" s="19">
        <f t="shared" si="3"/>
        <v>0</v>
      </c>
    </row>
    <row r="50" spans="1:15">
      <c r="A50" s="163"/>
      <c r="B50" s="343" t="str">
        <f>IF('Material 3'!B50:C50=0,"",'Material 3'!B50:C50)</f>
        <v/>
      </c>
      <c r="C50" s="344"/>
      <c r="D50" s="343" t="str">
        <f>IF('Material 3'!D50:F50=0,"",'Material 3'!D50:F50)</f>
        <v/>
      </c>
      <c r="E50" s="433"/>
      <c r="F50" s="433"/>
      <c r="G50" s="433"/>
      <c r="H50" s="344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3'!N50="","",'Material 3'!N50)</f>
        <v/>
      </c>
      <c r="O50" s="19">
        <f t="shared" si="3"/>
        <v>0</v>
      </c>
    </row>
    <row r="51" spans="1:15">
      <c r="A51" s="163"/>
      <c r="B51" s="343" t="str">
        <f>IF('Material 3'!B51:C51=0,"",'Material 3'!B51:C51)</f>
        <v/>
      </c>
      <c r="C51" s="344"/>
      <c r="D51" s="343" t="str">
        <f>IF('Material 3'!D51:F51=0,"",'Material 3'!D51:F51)</f>
        <v/>
      </c>
      <c r="E51" s="433"/>
      <c r="F51" s="433"/>
      <c r="G51" s="433"/>
      <c r="H51" s="344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3'!N51="","",'Material 3'!N51)</f>
        <v/>
      </c>
      <c r="O51" s="19">
        <f t="shared" si="3"/>
        <v>0</v>
      </c>
    </row>
    <row r="52" spans="1:15">
      <c r="A52" s="163"/>
      <c r="B52" s="343" t="str">
        <f>IF('Material 3'!B52:C52=0,"",'Material 3'!B52:C52)</f>
        <v/>
      </c>
      <c r="C52" s="344"/>
      <c r="D52" s="343" t="str">
        <f>IF('Material 3'!D52:F52=0,"",'Material 3'!D52:F52)</f>
        <v/>
      </c>
      <c r="E52" s="433"/>
      <c r="F52" s="433"/>
      <c r="G52" s="433"/>
      <c r="H52" s="344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3'!N52="","",'Material 3'!N52)</f>
        <v/>
      </c>
      <c r="O52" s="19">
        <f t="shared" si="3"/>
        <v>0</v>
      </c>
    </row>
    <row r="53" spans="1:15">
      <c r="A53" s="163"/>
      <c r="B53" s="343" t="str">
        <f>IF('Material 3'!B53:C53=0,"",'Material 3'!B53:C53)</f>
        <v/>
      </c>
      <c r="C53" s="344"/>
      <c r="D53" s="343" t="str">
        <f>IF('Material 3'!D53:F53=0,"",'Material 3'!D53:F53)</f>
        <v/>
      </c>
      <c r="E53" s="433"/>
      <c r="F53" s="433"/>
      <c r="G53" s="433"/>
      <c r="H53" s="344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3'!N53="","",'Material 3'!N53)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35" t="s">
        <v>100</v>
      </c>
      <c r="M55" s="435"/>
      <c r="N55" s="435"/>
      <c r="O55" s="24">
        <f>SUM(O9:O53)</f>
        <v>0</v>
      </c>
    </row>
    <row r="56" spans="1:15">
      <c r="A56" s="31"/>
    </row>
    <row r="57" spans="1:15" ht="13.5" customHeight="1" thickBot="1">
      <c r="G57" s="402" t="str">
        <f>IF(K4="","TAX RATE NOT FILLED IN","")</f>
        <v/>
      </c>
      <c r="H57" s="402"/>
      <c r="I57" s="402"/>
      <c r="L57" s="434" t="s">
        <v>191</v>
      </c>
      <c r="M57" s="434"/>
      <c r="N57" s="434"/>
      <c r="O57" s="24">
        <f>I55-O55</f>
        <v>0</v>
      </c>
    </row>
    <row r="59" spans="1:15" ht="13.5" thickBot="1"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mergeCells count="106">
    <mergeCell ref="G57:I57"/>
    <mergeCell ref="K7:K8"/>
    <mergeCell ref="O7:O8"/>
    <mergeCell ref="L57:N57"/>
    <mergeCell ref="L59:N59"/>
    <mergeCell ref="L55:N55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20:C20"/>
    <mergeCell ref="D20:H20"/>
    <mergeCell ref="B21:C21"/>
    <mergeCell ref="D21:H21"/>
    <mergeCell ref="B18:C18"/>
    <mergeCell ref="D18:H18"/>
    <mergeCell ref="A1:I1"/>
    <mergeCell ref="C3:D3"/>
    <mergeCell ref="C5:D5"/>
    <mergeCell ref="B7:C7"/>
    <mergeCell ref="D7:H7"/>
    <mergeCell ref="B16:C16"/>
    <mergeCell ref="D16:H16"/>
    <mergeCell ref="B17:C17"/>
    <mergeCell ref="D17:H17"/>
    <mergeCell ref="B14:C14"/>
    <mergeCell ref="D14:H14"/>
    <mergeCell ref="B15:C15"/>
    <mergeCell ref="D15:H15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33:C33"/>
    <mergeCell ref="D33:H33"/>
    <mergeCell ref="B30:C30"/>
    <mergeCell ref="D30:H30"/>
    <mergeCell ref="B31:C31"/>
    <mergeCell ref="D31:H31"/>
    <mergeCell ref="B34:C34"/>
    <mergeCell ref="D34:H34"/>
    <mergeCell ref="B39:C39"/>
    <mergeCell ref="D39:H39"/>
    <mergeCell ref="B37:C37"/>
    <mergeCell ref="D37:H37"/>
    <mergeCell ref="B38:C38"/>
    <mergeCell ref="D38:H38"/>
    <mergeCell ref="B35:C35"/>
    <mergeCell ref="D35:H35"/>
    <mergeCell ref="D45:H45"/>
    <mergeCell ref="B42:C42"/>
    <mergeCell ref="D42:H42"/>
    <mergeCell ref="B43:C43"/>
    <mergeCell ref="D43:H43"/>
    <mergeCell ref="B44:C44"/>
    <mergeCell ref="D44:H44"/>
    <mergeCell ref="B41:C41"/>
    <mergeCell ref="D41:H41"/>
    <mergeCell ref="L7:L8"/>
    <mergeCell ref="M7:M8"/>
    <mergeCell ref="N7:N8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0:C40"/>
    <mergeCell ref="D40:H40"/>
    <mergeCell ref="B36:C36"/>
    <mergeCell ref="D36:H36"/>
    <mergeCell ref="B46:C46"/>
    <mergeCell ref="D46:H46"/>
    <mergeCell ref="D47:H47"/>
    <mergeCell ref="B48:C48"/>
    <mergeCell ref="D48:H48"/>
    <mergeCell ref="B47:C47"/>
    <mergeCell ref="B45:C45"/>
  </mergeCells>
  <phoneticPr fontId="0" type="noConversion"/>
  <conditionalFormatting sqref="D9:D53">
    <cfRule type="expression" dxfId="18" priority="54" stopIfTrue="1">
      <formula>AND(B9&gt;"",J9="")</formula>
    </cfRule>
  </conditionalFormatting>
  <conditionalFormatting sqref="E10:H53">
    <cfRule type="expression" dxfId="17" priority="56" stopIfTrue="1">
      <formula>AND(C10&gt;"",L10="")</formula>
    </cfRule>
  </conditionalFormatting>
  <conditionalFormatting sqref="G57:H57">
    <cfRule type="cellIs" dxfId="16" priority="48" stopIfTrue="1" operator="equal">
      <formula>"TAX RATE NOT FILLED IN"</formula>
    </cfRule>
  </conditionalFormatting>
  <conditionalFormatting sqref="H56:I56">
    <cfRule type="cellIs" dxfId="15" priority="49" stopIfTrue="1" operator="equal">
      <formula>"TAX NOT FILLED IN"</formula>
    </cfRule>
  </conditionalFormatting>
  <conditionalFormatting sqref="K4">
    <cfRule type="expression" dxfId="14" priority="5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workbookViewId="0">
      <selection activeCell="A9" sqref="A9"/>
    </sheetView>
  </sheetViews>
  <sheetFormatPr defaultRowHeight="12.75"/>
  <cols>
    <col min="3" max="3" width="15.85546875" customWidth="1"/>
    <col min="9" max="9" width="14.140625" customWidth="1"/>
    <col min="10" max="11" width="15.85546875" customWidth="1"/>
    <col min="15" max="15" width="16.42578125" customWidth="1"/>
  </cols>
  <sheetData>
    <row r="1" spans="1:15" ht="18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2" spans="1:15">
      <c r="A2" s="2"/>
      <c r="B2" s="2"/>
    </row>
    <row r="3" spans="1:15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4'!K4</f>
        <v>0</v>
      </c>
    </row>
    <row r="5" spans="1:15">
      <c r="A5" s="2"/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37" t="s">
        <v>45</v>
      </c>
      <c r="C7" s="392"/>
      <c r="D7" s="337" t="s">
        <v>3</v>
      </c>
      <c r="E7" s="338"/>
      <c r="F7" s="338"/>
      <c r="G7" s="338"/>
      <c r="H7" s="392"/>
      <c r="I7" s="438" t="s">
        <v>237</v>
      </c>
      <c r="J7" s="438" t="s">
        <v>236</v>
      </c>
      <c r="K7" s="436" t="s">
        <v>48</v>
      </c>
      <c r="L7" s="436" t="s">
        <v>188</v>
      </c>
      <c r="M7" s="436" t="s">
        <v>49</v>
      </c>
      <c r="N7" s="436" t="s">
        <v>384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439"/>
      <c r="J8" s="439"/>
      <c r="K8" s="437"/>
      <c r="L8" s="437"/>
      <c r="M8" s="437"/>
      <c r="N8" s="437"/>
      <c r="O8" s="437"/>
    </row>
    <row r="9" spans="1:15">
      <c r="A9" s="163"/>
      <c r="B9" s="343" t="str">
        <f>IF('Material 4'!B9:C9=0,"",'Material 4'!B9:C9)</f>
        <v/>
      </c>
      <c r="C9" s="344"/>
      <c r="D9" s="412" t="str">
        <f>IF('Material 4'!D9:F9=0,"",'Material 4'!D9:F9)</f>
        <v/>
      </c>
      <c r="E9" s="382"/>
      <c r="F9" s="382"/>
      <c r="G9" s="382"/>
      <c r="H9" s="41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4'!N9="","",'Material 4'!N9)</f>
        <v/>
      </c>
      <c r="O9" s="19">
        <f>J9+K9</f>
        <v>0</v>
      </c>
    </row>
    <row r="10" spans="1:15">
      <c r="A10" s="163"/>
      <c r="B10" s="343" t="str">
        <f>IF('Material 4'!B10:C10=0,"",'Material 4'!B10:C10)</f>
        <v/>
      </c>
      <c r="C10" s="344"/>
      <c r="D10" s="412" t="str">
        <f>IF('Material 4'!D10:F10=0,"",'Material 4'!D10:F10)</f>
        <v/>
      </c>
      <c r="E10" s="382"/>
      <c r="F10" s="382"/>
      <c r="G10" s="382"/>
      <c r="H10" s="411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4'!N10="","",'Material 4'!N10)</f>
        <v/>
      </c>
      <c r="O10" s="19">
        <f t="shared" ref="O10:O53" si="3">J10+K10</f>
        <v>0</v>
      </c>
    </row>
    <row r="11" spans="1:15">
      <c r="A11" s="163"/>
      <c r="B11" s="343" t="str">
        <f>IF('Material 4'!B11:C11=0,"",'Material 4'!B11:C11)</f>
        <v/>
      </c>
      <c r="C11" s="344"/>
      <c r="D11" s="412" t="str">
        <f>IF('Material 4'!D11:F11=0,"",'Material 4'!D11:F11)</f>
        <v/>
      </c>
      <c r="E11" s="382"/>
      <c r="F11" s="382"/>
      <c r="G11" s="382"/>
      <c r="H11" s="411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4'!N11="","",'Material 4'!N11)</f>
        <v/>
      </c>
      <c r="O11" s="19">
        <f t="shared" si="3"/>
        <v>0</v>
      </c>
    </row>
    <row r="12" spans="1:15">
      <c r="A12" s="163"/>
      <c r="B12" s="343" t="str">
        <f>IF('Material 4'!B12:C12=0,"",'Material 4'!B12:C12)</f>
        <v/>
      </c>
      <c r="C12" s="344"/>
      <c r="D12" s="412" t="str">
        <f>IF('Material 4'!D12:F12=0,"",'Material 4'!D12:F12)</f>
        <v/>
      </c>
      <c r="E12" s="382"/>
      <c r="F12" s="382"/>
      <c r="G12" s="382"/>
      <c r="H12" s="411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4'!N12="","",'Material 4'!N12)</f>
        <v/>
      </c>
      <c r="O12" s="19">
        <f t="shared" si="3"/>
        <v>0</v>
      </c>
    </row>
    <row r="13" spans="1:15">
      <c r="A13" s="163"/>
      <c r="B13" s="343" t="str">
        <f>IF('Material 4'!B13:C13=0,"",'Material 4'!B13:C13)</f>
        <v/>
      </c>
      <c r="C13" s="344"/>
      <c r="D13" s="412" t="str">
        <f>IF('Material 4'!D13:F13=0,"",'Material 4'!D13:F13)</f>
        <v/>
      </c>
      <c r="E13" s="382"/>
      <c r="F13" s="382"/>
      <c r="G13" s="382"/>
      <c r="H13" s="411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4'!N13="","",'Material 4'!N13)</f>
        <v/>
      </c>
      <c r="O13" s="19">
        <f t="shared" si="3"/>
        <v>0</v>
      </c>
    </row>
    <row r="14" spans="1:15">
      <c r="A14" s="163"/>
      <c r="B14" s="343" t="str">
        <f>IF('Material 4'!B14:C14=0,"",'Material 4'!B14:C14)</f>
        <v/>
      </c>
      <c r="C14" s="344"/>
      <c r="D14" s="412" t="str">
        <f>IF('Material 4'!D14:F14=0,"",'Material 4'!D14:F14)</f>
        <v/>
      </c>
      <c r="E14" s="382"/>
      <c r="F14" s="382"/>
      <c r="G14" s="382"/>
      <c r="H14" s="411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4'!N14="","",'Material 4'!N14)</f>
        <v/>
      </c>
      <c r="O14" s="19">
        <f t="shared" si="3"/>
        <v>0</v>
      </c>
    </row>
    <row r="15" spans="1:15">
      <c r="A15" s="163"/>
      <c r="B15" s="343" t="str">
        <f>IF('Material 4'!B15:C15=0,"",'Material 4'!B15:C15)</f>
        <v/>
      </c>
      <c r="C15" s="344"/>
      <c r="D15" s="412" t="str">
        <f>IF('Material 4'!D15:F15=0,"",'Material 4'!D15:F15)</f>
        <v/>
      </c>
      <c r="E15" s="382"/>
      <c r="F15" s="382"/>
      <c r="G15" s="382"/>
      <c r="H15" s="411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4'!N15="","",'Material 4'!N15)</f>
        <v/>
      </c>
      <c r="O15" s="19">
        <f t="shared" si="3"/>
        <v>0</v>
      </c>
    </row>
    <row r="16" spans="1:15">
      <c r="A16" s="163"/>
      <c r="B16" s="343" t="str">
        <f>IF('Material 4'!B16:C16=0,"",'Material 4'!B16:C16)</f>
        <v/>
      </c>
      <c r="C16" s="344"/>
      <c r="D16" s="412" t="str">
        <f>IF('Material 4'!D16:F16=0,"",'Material 4'!D16:F16)</f>
        <v/>
      </c>
      <c r="E16" s="382"/>
      <c r="F16" s="382"/>
      <c r="G16" s="382"/>
      <c r="H16" s="411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4'!N16="","",'Material 4'!N16)</f>
        <v/>
      </c>
      <c r="O16" s="19">
        <f t="shared" si="3"/>
        <v>0</v>
      </c>
    </row>
    <row r="17" spans="1:15">
      <c r="A17" s="163"/>
      <c r="B17" s="343" t="str">
        <f>IF('Material 4'!B17:C17=0,"",'Material 4'!B17:C17)</f>
        <v/>
      </c>
      <c r="C17" s="344"/>
      <c r="D17" s="412" t="str">
        <f>IF('Material 4'!D17:F17=0,"",'Material 4'!D17:F17)</f>
        <v/>
      </c>
      <c r="E17" s="382"/>
      <c r="F17" s="382"/>
      <c r="G17" s="382"/>
      <c r="H17" s="411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4'!N17="","",'Material 4'!N17)</f>
        <v/>
      </c>
      <c r="O17" s="19">
        <f t="shared" si="3"/>
        <v>0</v>
      </c>
    </row>
    <row r="18" spans="1:15">
      <c r="A18" s="163"/>
      <c r="B18" s="343" t="str">
        <f>IF('Material 4'!B18:C18=0,"",'Material 4'!B18:C18)</f>
        <v/>
      </c>
      <c r="C18" s="344"/>
      <c r="D18" s="412" t="str">
        <f>IF('Material 4'!D18:F18=0,"",'Material 4'!D18:F18)</f>
        <v/>
      </c>
      <c r="E18" s="382"/>
      <c r="F18" s="382"/>
      <c r="G18" s="382"/>
      <c r="H18" s="411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4'!N18="","",'Material 4'!N18)</f>
        <v/>
      </c>
      <c r="O18" s="19">
        <f t="shared" si="3"/>
        <v>0</v>
      </c>
    </row>
    <row r="19" spans="1:15">
      <c r="A19" s="163"/>
      <c r="B19" s="343" t="str">
        <f>IF('Material 4'!B19:C19=0,"",'Material 4'!B19:C19)</f>
        <v/>
      </c>
      <c r="C19" s="344"/>
      <c r="D19" s="412" t="str">
        <f>IF('Material 4'!D19:F19=0,"",'Material 4'!D19:F19)</f>
        <v/>
      </c>
      <c r="E19" s="382"/>
      <c r="F19" s="382"/>
      <c r="G19" s="382"/>
      <c r="H19" s="411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4'!N19="","",'Material 4'!N19)</f>
        <v/>
      </c>
      <c r="O19" s="19">
        <f t="shared" si="3"/>
        <v>0</v>
      </c>
    </row>
    <row r="20" spans="1:15">
      <c r="A20" s="163"/>
      <c r="B20" s="343" t="str">
        <f>IF('Material 4'!B20:C20=0,"",'Material 4'!B20:C20)</f>
        <v/>
      </c>
      <c r="C20" s="344"/>
      <c r="D20" s="412" t="str">
        <f>IF('Material 4'!D20:F20=0,"",'Material 4'!D20:F20)</f>
        <v/>
      </c>
      <c r="E20" s="382"/>
      <c r="F20" s="382"/>
      <c r="G20" s="382"/>
      <c r="H20" s="411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4'!N20="","",'Material 4'!N20)</f>
        <v/>
      </c>
      <c r="O20" s="19">
        <f t="shared" si="3"/>
        <v>0</v>
      </c>
    </row>
    <row r="21" spans="1:15">
      <c r="A21" s="163"/>
      <c r="B21" s="343" t="str">
        <f>IF('Material 4'!B21:C21=0,"",'Material 4'!B21:C21)</f>
        <v/>
      </c>
      <c r="C21" s="344"/>
      <c r="D21" s="412" t="str">
        <f>IF('Material 4'!D21:F21=0,"",'Material 4'!D21:F21)</f>
        <v/>
      </c>
      <c r="E21" s="382"/>
      <c r="F21" s="382"/>
      <c r="G21" s="382"/>
      <c r="H21" s="411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4'!N21="","",'Material 4'!N21)</f>
        <v/>
      </c>
      <c r="O21" s="19">
        <f t="shared" si="3"/>
        <v>0</v>
      </c>
    </row>
    <row r="22" spans="1:15">
      <c r="A22" s="163"/>
      <c r="B22" s="343" t="str">
        <f>IF('Material 4'!B22:C22=0,"",'Material 4'!B22:C22)</f>
        <v/>
      </c>
      <c r="C22" s="344"/>
      <c r="D22" s="412" t="str">
        <f>IF('Material 4'!D22:F22=0,"",'Material 4'!D22:F22)</f>
        <v/>
      </c>
      <c r="E22" s="382"/>
      <c r="F22" s="382"/>
      <c r="G22" s="382"/>
      <c r="H22" s="411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4'!N22="","",'Material 4'!N22)</f>
        <v/>
      </c>
      <c r="O22" s="19">
        <f t="shared" si="3"/>
        <v>0</v>
      </c>
    </row>
    <row r="23" spans="1:15">
      <c r="A23" s="163"/>
      <c r="B23" s="343" t="str">
        <f>IF('Material 4'!B23:C23=0,"",'Material 4'!B23:C23)</f>
        <v/>
      </c>
      <c r="C23" s="344"/>
      <c r="D23" s="412" t="str">
        <f>IF('Material 4'!D23:F23=0,"",'Material 4'!D23:F23)</f>
        <v/>
      </c>
      <c r="E23" s="382"/>
      <c r="F23" s="382"/>
      <c r="G23" s="382"/>
      <c r="H23" s="411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4'!N23="","",'Material 4'!N23)</f>
        <v/>
      </c>
      <c r="O23" s="19">
        <f t="shared" si="3"/>
        <v>0</v>
      </c>
    </row>
    <row r="24" spans="1:15">
      <c r="A24" s="163"/>
      <c r="B24" s="343" t="str">
        <f>IF('Material 4'!B24:C24=0,"",'Material 4'!B24:C24)</f>
        <v/>
      </c>
      <c r="C24" s="344"/>
      <c r="D24" s="412" t="str">
        <f>IF('Material 4'!D24:F24=0,"",'Material 4'!D24:F24)</f>
        <v/>
      </c>
      <c r="E24" s="382"/>
      <c r="F24" s="382"/>
      <c r="G24" s="382"/>
      <c r="H24" s="411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4'!N24="","",'Material 4'!N24)</f>
        <v/>
      </c>
      <c r="O24" s="19">
        <f t="shared" si="3"/>
        <v>0</v>
      </c>
    </row>
    <row r="25" spans="1:15">
      <c r="A25" s="163"/>
      <c r="B25" s="343" t="str">
        <f>IF('Material 4'!B25:C25=0,"",'Material 4'!B25:C25)</f>
        <v/>
      </c>
      <c r="C25" s="344"/>
      <c r="D25" s="412" t="str">
        <f>IF('Material 4'!D25:F25=0,"",'Material 4'!D25:F25)</f>
        <v/>
      </c>
      <c r="E25" s="382"/>
      <c r="F25" s="382"/>
      <c r="G25" s="382"/>
      <c r="H25" s="411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4'!N25="","",'Material 4'!N25)</f>
        <v/>
      </c>
      <c r="O25" s="19">
        <f t="shared" si="3"/>
        <v>0</v>
      </c>
    </row>
    <row r="26" spans="1:15">
      <c r="A26" s="163"/>
      <c r="B26" s="343" t="str">
        <f>IF('Material 4'!B26:C26=0,"",'Material 4'!B26:C26)</f>
        <v/>
      </c>
      <c r="C26" s="344"/>
      <c r="D26" s="412" t="str">
        <f>IF('Material 4'!D26:F26=0,"",'Material 4'!D26:F26)</f>
        <v/>
      </c>
      <c r="E26" s="382"/>
      <c r="F26" s="382"/>
      <c r="G26" s="382"/>
      <c r="H26" s="411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4'!N26="","",'Material 4'!N26)</f>
        <v/>
      </c>
      <c r="O26" s="19">
        <f t="shared" si="3"/>
        <v>0</v>
      </c>
    </row>
    <row r="27" spans="1:15">
      <c r="A27" s="163"/>
      <c r="B27" s="343" t="str">
        <f>IF('Material 4'!B27:C27=0,"",'Material 4'!B27:C27)</f>
        <v/>
      </c>
      <c r="C27" s="344"/>
      <c r="D27" s="412" t="str">
        <f>IF('Material 4'!D27:F27=0,"",'Material 4'!D27:F27)</f>
        <v/>
      </c>
      <c r="E27" s="382"/>
      <c r="F27" s="382"/>
      <c r="G27" s="382"/>
      <c r="H27" s="411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4'!N27="","",'Material 4'!N27)</f>
        <v/>
      </c>
      <c r="O27" s="19">
        <f t="shared" si="3"/>
        <v>0</v>
      </c>
    </row>
    <row r="28" spans="1:15">
      <c r="A28" s="163"/>
      <c r="B28" s="343" t="str">
        <f>IF('Material 4'!B28:C28=0,"",'Material 4'!B28:C28)</f>
        <v/>
      </c>
      <c r="C28" s="344"/>
      <c r="D28" s="412" t="str">
        <f>IF('Material 4'!D28:F28=0,"",'Material 4'!D28:F28)</f>
        <v/>
      </c>
      <c r="E28" s="382"/>
      <c r="F28" s="382"/>
      <c r="G28" s="382"/>
      <c r="H28" s="411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4'!N28="","",'Material 4'!N28)</f>
        <v/>
      </c>
      <c r="O28" s="19">
        <f t="shared" si="3"/>
        <v>0</v>
      </c>
    </row>
    <row r="29" spans="1:15">
      <c r="A29" s="163"/>
      <c r="B29" s="343" t="str">
        <f>IF('Material 4'!B29:C29=0,"",'Material 4'!B29:C29)</f>
        <v/>
      </c>
      <c r="C29" s="344"/>
      <c r="D29" s="412" t="str">
        <f>IF('Material 4'!D29:F29=0,"",'Material 4'!D29:F29)</f>
        <v/>
      </c>
      <c r="E29" s="382"/>
      <c r="F29" s="382"/>
      <c r="G29" s="382"/>
      <c r="H29" s="411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4'!N29="","",'Material 4'!N29)</f>
        <v/>
      </c>
      <c r="O29" s="19">
        <f t="shared" si="3"/>
        <v>0</v>
      </c>
    </row>
    <row r="30" spans="1:15">
      <c r="A30" s="163"/>
      <c r="B30" s="343" t="str">
        <f>IF('Material 4'!B30:C30=0,"",'Material 4'!B30:C30)</f>
        <v/>
      </c>
      <c r="C30" s="344"/>
      <c r="D30" s="412" t="str">
        <f>IF('Material 4'!D30:F30=0,"",'Material 4'!D30:F30)</f>
        <v/>
      </c>
      <c r="E30" s="382"/>
      <c r="F30" s="382"/>
      <c r="G30" s="382"/>
      <c r="H30" s="411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4'!N30="","",'Material 4'!N30)</f>
        <v/>
      </c>
      <c r="O30" s="19">
        <f t="shared" si="3"/>
        <v>0</v>
      </c>
    </row>
    <row r="31" spans="1:15">
      <c r="A31" s="163"/>
      <c r="B31" s="343" t="str">
        <f>IF('Material 4'!B31:C31=0,"",'Material 4'!B31:C31)</f>
        <v/>
      </c>
      <c r="C31" s="344"/>
      <c r="D31" s="412" t="str">
        <f>IF('Material 4'!D31:F31=0,"",'Material 4'!D31:F31)</f>
        <v/>
      </c>
      <c r="E31" s="382"/>
      <c r="F31" s="382"/>
      <c r="G31" s="382"/>
      <c r="H31" s="411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4'!N31="","",'Material 4'!N31)</f>
        <v/>
      </c>
      <c r="O31" s="19">
        <f t="shared" si="3"/>
        <v>0</v>
      </c>
    </row>
    <row r="32" spans="1:15">
      <c r="A32" s="163"/>
      <c r="B32" s="343" t="str">
        <f>IF('Material 4'!B32:C32=0,"",'Material 4'!B32:C32)</f>
        <v/>
      </c>
      <c r="C32" s="344"/>
      <c r="D32" s="412" t="str">
        <f>IF('Material 4'!D32:F32=0,"",'Material 4'!D32:F32)</f>
        <v/>
      </c>
      <c r="E32" s="382"/>
      <c r="F32" s="382"/>
      <c r="G32" s="382"/>
      <c r="H32" s="411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4'!N32="","",'Material 4'!N32)</f>
        <v/>
      </c>
      <c r="O32" s="19">
        <f t="shared" si="3"/>
        <v>0</v>
      </c>
    </row>
    <row r="33" spans="1:15">
      <c r="A33" s="163"/>
      <c r="B33" s="343" t="str">
        <f>IF('Material 4'!B33:C33=0,"",'Material 4'!B33:C33)</f>
        <v/>
      </c>
      <c r="C33" s="344"/>
      <c r="D33" s="412" t="str">
        <f>IF('Material 4'!D33:F33=0,"",'Material 4'!D33:F33)</f>
        <v/>
      </c>
      <c r="E33" s="382"/>
      <c r="F33" s="382"/>
      <c r="G33" s="382"/>
      <c r="H33" s="411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4'!N33="","",'Material 4'!N33)</f>
        <v/>
      </c>
      <c r="O33" s="19">
        <f t="shared" si="3"/>
        <v>0</v>
      </c>
    </row>
    <row r="34" spans="1:15">
      <c r="A34" s="163"/>
      <c r="B34" s="343" t="str">
        <f>IF('Material 4'!B34:C34=0,"",'Material 4'!B34:C34)</f>
        <v/>
      </c>
      <c r="C34" s="344"/>
      <c r="D34" s="412" t="str">
        <f>IF('Material 4'!D34:F34=0,"",'Material 4'!D34:F34)</f>
        <v/>
      </c>
      <c r="E34" s="382"/>
      <c r="F34" s="382"/>
      <c r="G34" s="382"/>
      <c r="H34" s="411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4'!N34="","",'Material 4'!N34)</f>
        <v/>
      </c>
      <c r="O34" s="19">
        <f t="shared" si="3"/>
        <v>0</v>
      </c>
    </row>
    <row r="35" spans="1:15">
      <c r="A35" s="163"/>
      <c r="B35" s="343" t="str">
        <f>IF('Material 4'!B35:C35=0,"",'Material 4'!B35:C35)</f>
        <v/>
      </c>
      <c r="C35" s="344"/>
      <c r="D35" s="412" t="str">
        <f>IF('Material 4'!D35:F35=0,"",'Material 4'!D35:F35)</f>
        <v/>
      </c>
      <c r="E35" s="382"/>
      <c r="F35" s="382"/>
      <c r="G35" s="382"/>
      <c r="H35" s="411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4'!N35="","",'Material 4'!N35)</f>
        <v/>
      </c>
      <c r="O35" s="19">
        <f t="shared" si="3"/>
        <v>0</v>
      </c>
    </row>
    <row r="36" spans="1:15">
      <c r="A36" s="163"/>
      <c r="B36" s="343" t="str">
        <f>IF('Material 4'!B36:C36=0,"",'Material 4'!B36:C36)</f>
        <v/>
      </c>
      <c r="C36" s="344"/>
      <c r="D36" s="412" t="str">
        <f>IF('Material 4'!D36:F36=0,"",'Material 4'!D36:F36)</f>
        <v/>
      </c>
      <c r="E36" s="382"/>
      <c r="F36" s="382"/>
      <c r="G36" s="382"/>
      <c r="H36" s="411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4'!N36="","",'Material 4'!N36)</f>
        <v/>
      </c>
      <c r="O36" s="19">
        <f t="shared" si="3"/>
        <v>0</v>
      </c>
    </row>
    <row r="37" spans="1:15">
      <c r="A37" s="163"/>
      <c r="B37" s="343" t="str">
        <f>IF('Material 4'!B37:C37=0,"",'Material 4'!B37:C37)</f>
        <v/>
      </c>
      <c r="C37" s="344"/>
      <c r="D37" s="412" t="str">
        <f>IF('Material 4'!D37:F37=0,"",'Material 4'!D37:F37)</f>
        <v/>
      </c>
      <c r="E37" s="382"/>
      <c r="F37" s="382"/>
      <c r="G37" s="382"/>
      <c r="H37" s="411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4'!N37="","",'Material 4'!N37)</f>
        <v/>
      </c>
      <c r="O37" s="19">
        <f t="shared" si="3"/>
        <v>0</v>
      </c>
    </row>
    <row r="38" spans="1:15">
      <c r="A38" s="163"/>
      <c r="B38" s="343" t="str">
        <f>IF('Material 4'!B38:C38=0,"",'Material 4'!B38:C38)</f>
        <v/>
      </c>
      <c r="C38" s="344"/>
      <c r="D38" s="412" t="str">
        <f>IF('Material 4'!D38:F38=0,"",'Material 4'!D38:F38)</f>
        <v/>
      </c>
      <c r="E38" s="382"/>
      <c r="F38" s="382"/>
      <c r="G38" s="382"/>
      <c r="H38" s="411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4'!N38="","",'Material 4'!N38)</f>
        <v/>
      </c>
      <c r="O38" s="19">
        <f t="shared" si="3"/>
        <v>0</v>
      </c>
    </row>
    <row r="39" spans="1:15">
      <c r="A39" s="163"/>
      <c r="B39" s="343" t="str">
        <f>IF('Material 4'!B39:C39=0,"",'Material 4'!B39:C39)</f>
        <v/>
      </c>
      <c r="C39" s="344"/>
      <c r="D39" s="412" t="str">
        <f>IF('Material 4'!D39:F39=0,"",'Material 4'!D39:F39)</f>
        <v/>
      </c>
      <c r="E39" s="382"/>
      <c r="F39" s="382"/>
      <c r="G39" s="382"/>
      <c r="H39" s="411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4'!N39="","",'Material 4'!N39)</f>
        <v/>
      </c>
      <c r="O39" s="19">
        <f t="shared" si="3"/>
        <v>0</v>
      </c>
    </row>
    <row r="40" spans="1:15">
      <c r="A40" s="163"/>
      <c r="B40" s="343" t="str">
        <f>IF('Material 4'!B40:C40=0,"",'Material 4'!B40:C40)</f>
        <v/>
      </c>
      <c r="C40" s="344"/>
      <c r="D40" s="412" t="str">
        <f>IF('Material 4'!D40:F40=0,"",'Material 4'!D40:F40)</f>
        <v/>
      </c>
      <c r="E40" s="382"/>
      <c r="F40" s="382"/>
      <c r="G40" s="382"/>
      <c r="H40" s="411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4'!N40="","",'Material 4'!N40)</f>
        <v/>
      </c>
      <c r="O40" s="19">
        <f t="shared" si="3"/>
        <v>0</v>
      </c>
    </row>
    <row r="41" spans="1:15">
      <c r="A41" s="163"/>
      <c r="B41" s="343" t="str">
        <f>IF('Material 4'!B41:C41=0,"",'Material 4'!B41:C41)</f>
        <v/>
      </c>
      <c r="C41" s="344"/>
      <c r="D41" s="412" t="str">
        <f>IF('Material 4'!D41:F41=0,"",'Material 4'!D41:F41)</f>
        <v/>
      </c>
      <c r="E41" s="382"/>
      <c r="F41" s="382"/>
      <c r="G41" s="382"/>
      <c r="H41" s="411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4'!N41="","",'Material 4'!N41)</f>
        <v/>
      </c>
      <c r="O41" s="19">
        <f t="shared" si="3"/>
        <v>0</v>
      </c>
    </row>
    <row r="42" spans="1:15">
      <c r="A42" s="163"/>
      <c r="B42" s="343" t="str">
        <f>IF('Material 4'!B42:C42=0,"",'Material 4'!B42:C42)</f>
        <v/>
      </c>
      <c r="C42" s="344"/>
      <c r="D42" s="412" t="str">
        <f>IF('Material 4'!D42:F42=0,"",'Material 4'!D42:F42)</f>
        <v/>
      </c>
      <c r="E42" s="382"/>
      <c r="F42" s="382"/>
      <c r="G42" s="382"/>
      <c r="H42" s="411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4'!N42="","",'Material 4'!N42)</f>
        <v/>
      </c>
      <c r="O42" s="19">
        <f t="shared" si="3"/>
        <v>0</v>
      </c>
    </row>
    <row r="43" spans="1:15">
      <c r="A43" s="163"/>
      <c r="B43" s="343" t="str">
        <f>IF('Material 4'!B43:C43=0,"",'Material 4'!B43:C43)</f>
        <v/>
      </c>
      <c r="C43" s="344"/>
      <c r="D43" s="412" t="str">
        <f>IF('Material 4'!D43:F43=0,"",'Material 4'!D43:F43)</f>
        <v/>
      </c>
      <c r="E43" s="382"/>
      <c r="F43" s="382"/>
      <c r="G43" s="382"/>
      <c r="H43" s="411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4'!N43="","",'Material 4'!N43)</f>
        <v/>
      </c>
      <c r="O43" s="19">
        <f t="shared" si="3"/>
        <v>0</v>
      </c>
    </row>
    <row r="44" spans="1:15">
      <c r="A44" s="163"/>
      <c r="B44" s="343" t="str">
        <f>IF('Material 4'!B44:C44=0,"",'Material 4'!B44:C44)</f>
        <v/>
      </c>
      <c r="C44" s="344"/>
      <c r="D44" s="412" t="str">
        <f>IF('Material 4'!D44:F44=0,"",'Material 4'!D44:F44)</f>
        <v/>
      </c>
      <c r="E44" s="382"/>
      <c r="F44" s="382"/>
      <c r="G44" s="382"/>
      <c r="H44" s="411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4'!N44="","",'Material 4'!N44)</f>
        <v/>
      </c>
      <c r="O44" s="19">
        <f t="shared" si="3"/>
        <v>0</v>
      </c>
    </row>
    <row r="45" spans="1:15">
      <c r="A45" s="163"/>
      <c r="B45" s="343" t="str">
        <f>IF('Material 4'!B45:C45=0,"",'Material 4'!B45:C45)</f>
        <v/>
      </c>
      <c r="C45" s="344"/>
      <c r="D45" s="412" t="str">
        <f>IF('Material 4'!D45:F45=0,"",'Material 4'!D45:F45)</f>
        <v/>
      </c>
      <c r="E45" s="382"/>
      <c r="F45" s="382"/>
      <c r="G45" s="382"/>
      <c r="H45" s="411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4'!N45="","",'Material 4'!N45)</f>
        <v/>
      </c>
      <c r="O45" s="19">
        <f t="shared" si="3"/>
        <v>0</v>
      </c>
    </row>
    <row r="46" spans="1:15">
      <c r="A46" s="163"/>
      <c r="B46" s="343" t="str">
        <f>IF('Material 4'!B46:C46=0,"",'Material 4'!B46:C46)</f>
        <v/>
      </c>
      <c r="C46" s="344"/>
      <c r="D46" s="412" t="str">
        <f>IF('Material 4'!D46:F46=0,"",'Material 4'!D46:F46)</f>
        <v/>
      </c>
      <c r="E46" s="382"/>
      <c r="F46" s="382"/>
      <c r="G46" s="382"/>
      <c r="H46" s="411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4'!N46="","",'Material 4'!N46)</f>
        <v/>
      </c>
      <c r="O46" s="19">
        <f t="shared" si="3"/>
        <v>0</v>
      </c>
    </row>
    <row r="47" spans="1:15">
      <c r="A47" s="163"/>
      <c r="B47" s="343" t="str">
        <f>IF('Material 4'!B47:C47=0,"",'Material 4'!B47:C47)</f>
        <v/>
      </c>
      <c r="C47" s="344"/>
      <c r="D47" s="412" t="str">
        <f>IF('Material 4'!D47:F47=0,"",'Material 4'!D47:F47)</f>
        <v/>
      </c>
      <c r="E47" s="382"/>
      <c r="F47" s="382"/>
      <c r="G47" s="382"/>
      <c r="H47" s="411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4'!N47="","",'Material 4'!N47)</f>
        <v/>
      </c>
      <c r="O47" s="19">
        <f t="shared" si="3"/>
        <v>0</v>
      </c>
    </row>
    <row r="48" spans="1:15">
      <c r="A48" s="163"/>
      <c r="B48" s="343" t="str">
        <f>IF('Material 4'!B48:C48=0,"",'Material 4'!B48:C48)</f>
        <v/>
      </c>
      <c r="C48" s="344"/>
      <c r="D48" s="412" t="str">
        <f>IF('Material 4'!D48:F48=0,"",'Material 4'!D48:F48)</f>
        <v/>
      </c>
      <c r="E48" s="382"/>
      <c r="F48" s="382"/>
      <c r="G48" s="382"/>
      <c r="H48" s="411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4'!N48="","",'Material 4'!N48)</f>
        <v/>
      </c>
      <c r="O48" s="19">
        <f t="shared" si="3"/>
        <v>0</v>
      </c>
    </row>
    <row r="49" spans="1:15">
      <c r="A49" s="163"/>
      <c r="B49" s="343" t="str">
        <f>IF('Material 4'!B49:C49=0,"",'Material 4'!B49:C49)</f>
        <v/>
      </c>
      <c r="C49" s="344"/>
      <c r="D49" s="412" t="str">
        <f>IF('Material 4'!D49:F49=0,"",'Material 4'!D49:F49)</f>
        <v/>
      </c>
      <c r="E49" s="382"/>
      <c r="F49" s="382"/>
      <c r="G49" s="382"/>
      <c r="H49" s="411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4'!N49="","",'Material 4'!N49)</f>
        <v/>
      </c>
      <c r="O49" s="19">
        <f t="shared" si="3"/>
        <v>0</v>
      </c>
    </row>
    <row r="50" spans="1:15">
      <c r="A50" s="163"/>
      <c r="B50" s="343" t="str">
        <f>IF('Material 4'!B50:C50=0,"",'Material 4'!B50:C50)</f>
        <v/>
      </c>
      <c r="C50" s="344"/>
      <c r="D50" s="412" t="str">
        <f>IF('Material 4'!D50:F50=0,"",'Material 4'!D50:F50)</f>
        <v/>
      </c>
      <c r="E50" s="382"/>
      <c r="F50" s="382"/>
      <c r="G50" s="382"/>
      <c r="H50" s="411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4'!N50="","",'Material 4'!N50)</f>
        <v/>
      </c>
      <c r="O50" s="19">
        <f t="shared" si="3"/>
        <v>0</v>
      </c>
    </row>
    <row r="51" spans="1:15">
      <c r="A51" s="163"/>
      <c r="B51" s="343" t="str">
        <f>IF('Material 4'!B51:C51=0,"",'Material 4'!B51:C51)</f>
        <v/>
      </c>
      <c r="C51" s="344"/>
      <c r="D51" s="412" t="str">
        <f>IF('Material 4'!D51:F51=0,"",'Material 4'!D51:F51)</f>
        <v/>
      </c>
      <c r="E51" s="382"/>
      <c r="F51" s="382"/>
      <c r="G51" s="382"/>
      <c r="H51" s="411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4'!N51="","",'Material 4'!N51)</f>
        <v/>
      </c>
      <c r="O51" s="19">
        <f t="shared" si="3"/>
        <v>0</v>
      </c>
    </row>
    <row r="52" spans="1:15">
      <c r="A52" s="163"/>
      <c r="B52" s="343" t="str">
        <f>IF('Material 4'!B52:C52=0,"",'Material 4'!B52:C52)</f>
        <v/>
      </c>
      <c r="C52" s="344"/>
      <c r="D52" s="412" t="str">
        <f>IF('Material 4'!D52:F52=0,"",'Material 4'!D52:F52)</f>
        <v/>
      </c>
      <c r="E52" s="382"/>
      <c r="F52" s="382"/>
      <c r="G52" s="382"/>
      <c r="H52" s="411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4'!N52="","",'Material 4'!N52)</f>
        <v/>
      </c>
      <c r="O52" s="19">
        <f t="shared" si="3"/>
        <v>0</v>
      </c>
    </row>
    <row r="53" spans="1:15">
      <c r="A53" s="163"/>
      <c r="B53" s="343" t="str">
        <f>IF('Material 4'!B53:C53=0,"",'Material 4'!B53:C53)</f>
        <v/>
      </c>
      <c r="C53" s="344"/>
      <c r="D53" s="412" t="str">
        <f>IF('Material 4'!D53:F53=0,"",'Material 4'!D53:F53)</f>
        <v/>
      </c>
      <c r="E53" s="382"/>
      <c r="F53" s="382"/>
      <c r="G53" s="382"/>
      <c r="H53" s="411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4'!N53="","",'Material 4'!N53)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35" t="s">
        <v>100</v>
      </c>
      <c r="M55" s="435"/>
      <c r="N55" s="435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402" t="str">
        <f>IF(K4="","TAX RATE NOT FILLED IN","")</f>
        <v/>
      </c>
      <c r="I57" s="402"/>
      <c r="L57" s="434" t="s">
        <v>191</v>
      </c>
      <c r="M57" s="434"/>
      <c r="N57" s="434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8">
    <mergeCell ref="J7:J8"/>
    <mergeCell ref="B8:C8"/>
    <mergeCell ref="D8:H8"/>
    <mergeCell ref="H57:I57"/>
    <mergeCell ref="O7:O8"/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  <mergeCell ref="A1:I1"/>
    <mergeCell ref="C3:D3"/>
    <mergeCell ref="C5:D5"/>
    <mergeCell ref="B7:C7"/>
    <mergeCell ref="D7:H7"/>
    <mergeCell ref="I7:I8"/>
    <mergeCell ref="B13:C13"/>
    <mergeCell ref="D13:H13"/>
    <mergeCell ref="B14:C14"/>
    <mergeCell ref="D14:H14"/>
    <mergeCell ref="B11:C11"/>
    <mergeCell ref="D11:H11"/>
    <mergeCell ref="B12:C12"/>
    <mergeCell ref="D12:H12"/>
    <mergeCell ref="D21:H21"/>
    <mergeCell ref="B22:C22"/>
    <mergeCell ref="D22:H22"/>
    <mergeCell ref="B19:C19"/>
    <mergeCell ref="D19:H19"/>
    <mergeCell ref="B20:C20"/>
    <mergeCell ref="D20:H20"/>
    <mergeCell ref="B25:C25"/>
    <mergeCell ref="D25:H25"/>
    <mergeCell ref="B26:C26"/>
    <mergeCell ref="D26:H26"/>
    <mergeCell ref="B23:C23"/>
    <mergeCell ref="D23:H23"/>
    <mergeCell ref="B24:C24"/>
    <mergeCell ref="D24:H24"/>
    <mergeCell ref="B29:C29"/>
    <mergeCell ref="D29:H29"/>
    <mergeCell ref="B30:C30"/>
    <mergeCell ref="D30:H30"/>
    <mergeCell ref="B27:C27"/>
    <mergeCell ref="D27:H27"/>
    <mergeCell ref="B28:C28"/>
    <mergeCell ref="D28:H28"/>
    <mergeCell ref="B33:C33"/>
    <mergeCell ref="D33:H33"/>
    <mergeCell ref="B34:C34"/>
    <mergeCell ref="D34:H34"/>
    <mergeCell ref="B31:C31"/>
    <mergeCell ref="D31:H31"/>
    <mergeCell ref="B32:C32"/>
    <mergeCell ref="D32:H32"/>
    <mergeCell ref="B37:C37"/>
    <mergeCell ref="D37:H37"/>
    <mergeCell ref="D38:H38"/>
    <mergeCell ref="B35:C35"/>
    <mergeCell ref="D35:H35"/>
    <mergeCell ref="B36:C36"/>
    <mergeCell ref="D36:H36"/>
    <mergeCell ref="B41:C41"/>
    <mergeCell ref="D41:H41"/>
    <mergeCell ref="B42:C42"/>
    <mergeCell ref="D42:H42"/>
    <mergeCell ref="B39:C39"/>
    <mergeCell ref="D39:H39"/>
    <mergeCell ref="B40:C40"/>
    <mergeCell ref="D40:H40"/>
    <mergeCell ref="N7:N8"/>
    <mergeCell ref="B50:C50"/>
    <mergeCell ref="D50:H50"/>
    <mergeCell ref="B47:C47"/>
    <mergeCell ref="D47:H47"/>
    <mergeCell ref="B48:C48"/>
    <mergeCell ref="D48:H48"/>
    <mergeCell ref="B53:C53"/>
    <mergeCell ref="D53:H53"/>
    <mergeCell ref="B51:C51"/>
    <mergeCell ref="D51:H51"/>
    <mergeCell ref="B52:C52"/>
    <mergeCell ref="D52:H52"/>
    <mergeCell ref="B45:C45"/>
    <mergeCell ref="D45:H45"/>
    <mergeCell ref="B46:C46"/>
    <mergeCell ref="D46:H46"/>
    <mergeCell ref="B43:C43"/>
    <mergeCell ref="D43:H43"/>
    <mergeCell ref="B44:C44"/>
    <mergeCell ref="D44:H44"/>
    <mergeCell ref="B49:C49"/>
    <mergeCell ref="D49:H49"/>
    <mergeCell ref="B38:C38"/>
  </mergeCells>
  <phoneticPr fontId="36" type="noConversion"/>
  <conditionalFormatting sqref="D9:D53">
    <cfRule type="expression" dxfId="13" priority="1" stopIfTrue="1">
      <formula>AND(B9&gt;"",J9="")</formula>
    </cfRule>
  </conditionalFormatting>
  <conditionalFormatting sqref="E10:H53">
    <cfRule type="expression" dxfId="12" priority="2" stopIfTrue="1">
      <formula>AND(C10&gt;"",L10="")</formula>
    </cfRule>
  </conditionalFormatting>
  <conditionalFormatting sqref="G57:H57">
    <cfRule type="cellIs" dxfId="11" priority="4" stopIfTrue="1" operator="equal">
      <formula>"TAX RATE NOT FILLED IN"</formula>
    </cfRule>
  </conditionalFormatting>
  <conditionalFormatting sqref="H56:I56">
    <cfRule type="cellIs" dxfId="10" priority="3" stopIfTrue="1" operator="equal">
      <formula>"TAX NOT FILLED IN"</formula>
    </cfRule>
  </conditionalFormatting>
  <conditionalFormatting sqref="K4">
    <cfRule type="expression" dxfId="9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9" max="9" width="13.42578125" customWidth="1"/>
    <col min="10" max="11" width="12.85546875" customWidth="1"/>
    <col min="15" max="15" width="16.42578125" customWidth="1"/>
  </cols>
  <sheetData>
    <row r="1" spans="1:15" ht="18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2" spans="1:15">
      <c r="A2" s="2"/>
      <c r="B2" s="2"/>
    </row>
    <row r="3" spans="1:15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5'!K4</f>
        <v>0</v>
      </c>
    </row>
    <row r="5" spans="1:15">
      <c r="A5" s="2"/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5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37" t="s">
        <v>45</v>
      </c>
      <c r="C7" s="392"/>
      <c r="D7" s="337" t="s">
        <v>3</v>
      </c>
      <c r="E7" s="338"/>
      <c r="F7" s="338"/>
      <c r="G7" s="338"/>
      <c r="H7" s="392"/>
      <c r="I7" s="16" t="s">
        <v>15</v>
      </c>
      <c r="J7" s="160" t="s">
        <v>200</v>
      </c>
      <c r="K7" s="436" t="s">
        <v>48</v>
      </c>
      <c r="L7" s="436" t="s">
        <v>188</v>
      </c>
      <c r="M7" s="436" t="s">
        <v>49</v>
      </c>
      <c r="N7" s="436" t="s">
        <v>384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17" t="s">
        <v>202</v>
      </c>
      <c r="J8" s="160" t="s">
        <v>47</v>
      </c>
      <c r="K8" s="437"/>
      <c r="L8" s="437"/>
      <c r="M8" s="437"/>
      <c r="N8" s="437"/>
      <c r="O8" s="437"/>
    </row>
    <row r="9" spans="1:15">
      <c r="A9" s="163"/>
      <c r="B9" s="343" t="str">
        <f>IF('Material 5'!B9:C9=0,"",'Material 5'!B9:C9)</f>
        <v/>
      </c>
      <c r="C9" s="344"/>
      <c r="D9" s="412" t="str">
        <f>IF('Material 5'!D9:F9=0,"",'Material 5'!D9:F9)</f>
        <v/>
      </c>
      <c r="E9" s="382"/>
      <c r="F9" s="382"/>
      <c r="G9" s="382"/>
      <c r="H9" s="41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5'!N9="","",'Material 5'!N9)</f>
        <v/>
      </c>
      <c r="O9" s="19">
        <f>J9+K9</f>
        <v>0</v>
      </c>
    </row>
    <row r="10" spans="1:15">
      <c r="A10" s="163"/>
      <c r="B10" s="343" t="str">
        <f>IF('Material 5'!B10:C10=0,"",'Material 5'!B10:C10)</f>
        <v/>
      </c>
      <c r="C10" s="344"/>
      <c r="D10" s="343" t="str">
        <f>IF('Material 5'!D10:F10=0,"",'Material 5'!D10:F10)</f>
        <v/>
      </c>
      <c r="E10" s="433"/>
      <c r="F10" s="433"/>
      <c r="G10" s="433"/>
      <c r="H10" s="344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5'!N10="","",'Material 5'!N10)</f>
        <v/>
      </c>
      <c r="O10" s="19">
        <f t="shared" ref="O10:O53" si="3">J10+K10</f>
        <v>0</v>
      </c>
    </row>
    <row r="11" spans="1:15">
      <c r="A11" s="163"/>
      <c r="B11" s="343" t="str">
        <f>IF('Material 5'!B11:C11=0,"",'Material 5'!B11:C11)</f>
        <v/>
      </c>
      <c r="C11" s="344"/>
      <c r="D11" s="343" t="str">
        <f>IF('Material 5'!D11:F11=0,"",'Material 5'!D11:F11)</f>
        <v/>
      </c>
      <c r="E11" s="433"/>
      <c r="F11" s="433"/>
      <c r="G11" s="433"/>
      <c r="H11" s="344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5'!N11="","",'Material 5'!N11)</f>
        <v/>
      </c>
      <c r="O11" s="19">
        <f t="shared" si="3"/>
        <v>0</v>
      </c>
    </row>
    <row r="12" spans="1:15">
      <c r="A12" s="163"/>
      <c r="B12" s="343" t="str">
        <f>IF('Material 5'!B12:C12=0,"",'Material 5'!B12:C12)</f>
        <v/>
      </c>
      <c r="C12" s="344"/>
      <c r="D12" s="343" t="str">
        <f>IF('Material 5'!D12:F12=0,"",'Material 5'!D12:F12)</f>
        <v/>
      </c>
      <c r="E12" s="433"/>
      <c r="F12" s="433"/>
      <c r="G12" s="433"/>
      <c r="H12" s="344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5'!N12="","",'Material 5'!N12)</f>
        <v/>
      </c>
      <c r="O12" s="19">
        <f t="shared" si="3"/>
        <v>0</v>
      </c>
    </row>
    <row r="13" spans="1:15">
      <c r="A13" s="163"/>
      <c r="B13" s="343" t="str">
        <f>IF('Material 5'!B13:C13=0,"",'Material 5'!B13:C13)</f>
        <v/>
      </c>
      <c r="C13" s="344"/>
      <c r="D13" s="343" t="str">
        <f>IF('Material 5'!D13:F13=0,"",'Material 5'!D13:F13)</f>
        <v/>
      </c>
      <c r="E13" s="433"/>
      <c r="F13" s="433"/>
      <c r="G13" s="433"/>
      <c r="H13" s="344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5'!N13="","",'Material 5'!N13)</f>
        <v/>
      </c>
      <c r="O13" s="19">
        <f t="shared" si="3"/>
        <v>0</v>
      </c>
    </row>
    <row r="14" spans="1:15">
      <c r="A14" s="163"/>
      <c r="B14" s="343" t="str">
        <f>IF('Material 5'!B14:C14=0,"",'Material 5'!B14:C14)</f>
        <v/>
      </c>
      <c r="C14" s="344"/>
      <c r="D14" s="343" t="str">
        <f>IF('Material 5'!D14:F14=0,"",'Material 5'!D14:F14)</f>
        <v/>
      </c>
      <c r="E14" s="433"/>
      <c r="F14" s="433"/>
      <c r="G14" s="433"/>
      <c r="H14" s="344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5'!N14="","",'Material 5'!N14)</f>
        <v/>
      </c>
      <c r="O14" s="19">
        <f t="shared" si="3"/>
        <v>0</v>
      </c>
    </row>
    <row r="15" spans="1:15">
      <c r="A15" s="163"/>
      <c r="B15" s="343" t="str">
        <f>IF('Material 5'!B15:C15=0,"",'Material 5'!B15:C15)</f>
        <v/>
      </c>
      <c r="C15" s="344"/>
      <c r="D15" s="343" t="str">
        <f>IF('Material 5'!D15:F15=0,"",'Material 5'!D15:F15)</f>
        <v/>
      </c>
      <c r="E15" s="433"/>
      <c r="F15" s="433"/>
      <c r="G15" s="433"/>
      <c r="H15" s="344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5'!N15="","",'Material 5'!N15)</f>
        <v/>
      </c>
      <c r="O15" s="19">
        <f t="shared" si="3"/>
        <v>0</v>
      </c>
    </row>
    <row r="16" spans="1:15">
      <c r="A16" s="163"/>
      <c r="B16" s="343" t="str">
        <f>IF('Material 5'!B16:C16=0,"",'Material 5'!B16:C16)</f>
        <v/>
      </c>
      <c r="C16" s="344"/>
      <c r="D16" s="343" t="str">
        <f>IF('Material 5'!D16:F16=0,"",'Material 5'!D16:F16)</f>
        <v/>
      </c>
      <c r="E16" s="433"/>
      <c r="F16" s="433"/>
      <c r="G16" s="433"/>
      <c r="H16" s="344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5'!N16="","",'Material 5'!N16)</f>
        <v/>
      </c>
      <c r="O16" s="19">
        <f t="shared" si="3"/>
        <v>0</v>
      </c>
    </row>
    <row r="17" spans="1:15">
      <c r="A17" s="163"/>
      <c r="B17" s="343" t="str">
        <f>IF('Material 5'!B17:C17=0,"",'Material 5'!B17:C17)</f>
        <v/>
      </c>
      <c r="C17" s="344"/>
      <c r="D17" s="343" t="str">
        <f>IF('Material 5'!D17:F17=0,"",'Material 5'!D17:F17)</f>
        <v/>
      </c>
      <c r="E17" s="433"/>
      <c r="F17" s="433"/>
      <c r="G17" s="433"/>
      <c r="H17" s="344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5'!N17="","",'Material 5'!N17)</f>
        <v/>
      </c>
      <c r="O17" s="19">
        <f t="shared" si="3"/>
        <v>0</v>
      </c>
    </row>
    <row r="18" spans="1:15">
      <c r="A18" s="163"/>
      <c r="B18" s="343" t="str">
        <f>IF('Material 5'!B18:C18=0,"",'Material 5'!B18:C18)</f>
        <v/>
      </c>
      <c r="C18" s="344"/>
      <c r="D18" s="343" t="str">
        <f>IF('Material 5'!D18:F18=0,"",'Material 5'!D18:F18)</f>
        <v/>
      </c>
      <c r="E18" s="433"/>
      <c r="F18" s="433"/>
      <c r="G18" s="433"/>
      <c r="H18" s="344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5'!N18="","",'Material 5'!N18)</f>
        <v/>
      </c>
      <c r="O18" s="19">
        <f t="shared" si="3"/>
        <v>0</v>
      </c>
    </row>
    <row r="19" spans="1:15">
      <c r="A19" s="163"/>
      <c r="B19" s="343" t="str">
        <f>IF('Material 5'!B19:C19=0,"",'Material 5'!B19:C19)</f>
        <v/>
      </c>
      <c r="C19" s="344"/>
      <c r="D19" s="343" t="str">
        <f>IF('Material 5'!D19:F19=0,"",'Material 5'!D19:F19)</f>
        <v/>
      </c>
      <c r="E19" s="433"/>
      <c r="F19" s="433"/>
      <c r="G19" s="433"/>
      <c r="H19" s="344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5'!N19="","",'Material 5'!N19)</f>
        <v/>
      </c>
      <c r="O19" s="19">
        <f t="shared" si="3"/>
        <v>0</v>
      </c>
    </row>
    <row r="20" spans="1:15">
      <c r="A20" s="163"/>
      <c r="B20" s="343" t="str">
        <f>IF('Material 5'!B20:C20=0,"",'Material 5'!B20:C20)</f>
        <v/>
      </c>
      <c r="C20" s="344"/>
      <c r="D20" s="343" t="str">
        <f>IF('Material 5'!D20:F20=0,"",'Material 5'!D20:F20)</f>
        <v/>
      </c>
      <c r="E20" s="433"/>
      <c r="F20" s="433"/>
      <c r="G20" s="433"/>
      <c r="H20" s="344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5'!N20="","",'Material 5'!N20)</f>
        <v/>
      </c>
      <c r="O20" s="19">
        <f t="shared" si="3"/>
        <v>0</v>
      </c>
    </row>
    <row r="21" spans="1:15">
      <c r="A21" s="163"/>
      <c r="B21" s="343" t="str">
        <f>IF('Material 5'!B21:C21=0,"",'Material 5'!B21:C21)</f>
        <v/>
      </c>
      <c r="C21" s="344"/>
      <c r="D21" s="343" t="str">
        <f>IF('Material 5'!D21:F21=0,"",'Material 5'!D21:F21)</f>
        <v/>
      </c>
      <c r="E21" s="433"/>
      <c r="F21" s="433"/>
      <c r="G21" s="433"/>
      <c r="H21" s="344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5'!N21="","",'Material 5'!N21)</f>
        <v/>
      </c>
      <c r="O21" s="19">
        <f t="shared" si="3"/>
        <v>0</v>
      </c>
    </row>
    <row r="22" spans="1:15">
      <c r="A22" s="163"/>
      <c r="B22" s="343" t="str">
        <f>IF('Material 5'!B22:C22=0,"",'Material 5'!B22:C22)</f>
        <v/>
      </c>
      <c r="C22" s="344"/>
      <c r="D22" s="343" t="str">
        <f>IF('Material 5'!D22:F22=0,"",'Material 5'!D22:F22)</f>
        <v/>
      </c>
      <c r="E22" s="433"/>
      <c r="F22" s="433"/>
      <c r="G22" s="433"/>
      <c r="H22" s="344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5'!N22="","",'Material 5'!N22)</f>
        <v/>
      </c>
      <c r="O22" s="19">
        <f t="shared" si="3"/>
        <v>0</v>
      </c>
    </row>
    <row r="23" spans="1:15">
      <c r="A23" s="163"/>
      <c r="B23" s="343" t="str">
        <f>IF('Material 5'!B23:C23=0,"",'Material 5'!B23:C23)</f>
        <v/>
      </c>
      <c r="C23" s="344"/>
      <c r="D23" s="343" t="str">
        <f>IF('Material 5'!D23:F23=0,"",'Material 5'!D23:F23)</f>
        <v/>
      </c>
      <c r="E23" s="433"/>
      <c r="F23" s="433"/>
      <c r="G23" s="433"/>
      <c r="H23" s="344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5'!N23="","",'Material 5'!N23)</f>
        <v/>
      </c>
      <c r="O23" s="19">
        <f t="shared" si="3"/>
        <v>0</v>
      </c>
    </row>
    <row r="24" spans="1:15">
      <c r="A24" s="163"/>
      <c r="B24" s="343" t="str">
        <f>IF('Material 5'!B24:C24=0,"",'Material 5'!B24:C24)</f>
        <v/>
      </c>
      <c r="C24" s="344"/>
      <c r="D24" s="343" t="str">
        <f>IF('Material 5'!D24:F24=0,"",'Material 5'!D24:F24)</f>
        <v/>
      </c>
      <c r="E24" s="433"/>
      <c r="F24" s="433"/>
      <c r="G24" s="433"/>
      <c r="H24" s="344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5'!N24="","",'Material 5'!N24)</f>
        <v/>
      </c>
      <c r="O24" s="19">
        <f t="shared" si="3"/>
        <v>0</v>
      </c>
    </row>
    <row r="25" spans="1:15">
      <c r="A25" s="163"/>
      <c r="B25" s="343" t="str">
        <f>IF('Material 5'!B25:C25=0,"",'Material 5'!B25:C25)</f>
        <v/>
      </c>
      <c r="C25" s="344"/>
      <c r="D25" s="343" t="str">
        <f>IF('Material 5'!D25:F25=0,"",'Material 5'!D25:F25)</f>
        <v/>
      </c>
      <c r="E25" s="433"/>
      <c r="F25" s="433"/>
      <c r="G25" s="433"/>
      <c r="H25" s="344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5'!N25="","",'Material 5'!N25)</f>
        <v/>
      </c>
      <c r="O25" s="19">
        <f t="shared" si="3"/>
        <v>0</v>
      </c>
    </row>
    <row r="26" spans="1:15">
      <c r="A26" s="163"/>
      <c r="B26" s="343" t="str">
        <f>IF('Material 5'!B26:C26=0,"",'Material 5'!B26:C26)</f>
        <v/>
      </c>
      <c r="C26" s="344"/>
      <c r="D26" s="343" t="str">
        <f>IF('Material 5'!D26:F26=0,"",'Material 5'!D26:F26)</f>
        <v/>
      </c>
      <c r="E26" s="433"/>
      <c r="F26" s="433"/>
      <c r="G26" s="433"/>
      <c r="H26" s="344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5'!N26="","",'Material 5'!N26)</f>
        <v/>
      </c>
      <c r="O26" s="19">
        <f t="shared" si="3"/>
        <v>0</v>
      </c>
    </row>
    <row r="27" spans="1:15">
      <c r="A27" s="163"/>
      <c r="B27" s="343" t="str">
        <f>IF('Material 5'!B27:C27=0,"",'Material 5'!B27:C27)</f>
        <v/>
      </c>
      <c r="C27" s="344"/>
      <c r="D27" s="343" t="str">
        <f>IF('Material 5'!D27:F27=0,"",'Material 5'!D27:F27)</f>
        <v/>
      </c>
      <c r="E27" s="433"/>
      <c r="F27" s="433"/>
      <c r="G27" s="433"/>
      <c r="H27" s="344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5'!N27="","",'Material 5'!N27)</f>
        <v/>
      </c>
      <c r="O27" s="19">
        <f t="shared" si="3"/>
        <v>0</v>
      </c>
    </row>
    <row r="28" spans="1:15">
      <c r="A28" s="163"/>
      <c r="B28" s="343" t="str">
        <f>IF('Material 5'!B28:C28=0,"",'Material 5'!B28:C28)</f>
        <v/>
      </c>
      <c r="C28" s="344"/>
      <c r="D28" s="343" t="str">
        <f>IF('Material 5'!D28:F28=0,"",'Material 5'!D28:F28)</f>
        <v/>
      </c>
      <c r="E28" s="433"/>
      <c r="F28" s="433"/>
      <c r="G28" s="433"/>
      <c r="H28" s="344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5'!N28="","",'Material 5'!N28)</f>
        <v/>
      </c>
      <c r="O28" s="19">
        <f t="shared" si="3"/>
        <v>0</v>
      </c>
    </row>
    <row r="29" spans="1:15">
      <c r="A29" s="163"/>
      <c r="B29" s="343" t="str">
        <f>IF('Material 5'!B29:C29=0,"",'Material 5'!B29:C29)</f>
        <v/>
      </c>
      <c r="C29" s="344"/>
      <c r="D29" s="343" t="str">
        <f>IF('Material 5'!D29:F29=0,"",'Material 5'!D29:F29)</f>
        <v/>
      </c>
      <c r="E29" s="433"/>
      <c r="F29" s="433"/>
      <c r="G29" s="433"/>
      <c r="H29" s="344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5'!N29="","",'Material 5'!N29)</f>
        <v/>
      </c>
      <c r="O29" s="19">
        <f t="shared" si="3"/>
        <v>0</v>
      </c>
    </row>
    <row r="30" spans="1:15">
      <c r="A30" s="163"/>
      <c r="B30" s="343" t="str">
        <f>IF('Material 5'!B30:C30=0,"",'Material 5'!B30:C30)</f>
        <v/>
      </c>
      <c r="C30" s="344"/>
      <c r="D30" s="343" t="str">
        <f>IF('Material 5'!D30:F30=0,"",'Material 5'!D30:F30)</f>
        <v/>
      </c>
      <c r="E30" s="433"/>
      <c r="F30" s="433"/>
      <c r="G30" s="433"/>
      <c r="H30" s="344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5'!N30="","",'Material 5'!N30)</f>
        <v/>
      </c>
      <c r="O30" s="19">
        <f t="shared" si="3"/>
        <v>0</v>
      </c>
    </row>
    <row r="31" spans="1:15">
      <c r="A31" s="163"/>
      <c r="B31" s="343" t="str">
        <f>IF('Material 5'!B31:C31=0,"",'Material 5'!B31:C31)</f>
        <v/>
      </c>
      <c r="C31" s="344"/>
      <c r="D31" s="343" t="str">
        <f>IF('Material 5'!D31:F31=0,"",'Material 5'!D31:F31)</f>
        <v/>
      </c>
      <c r="E31" s="433"/>
      <c r="F31" s="433"/>
      <c r="G31" s="433"/>
      <c r="H31" s="344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5'!N31="","",'Material 5'!N31)</f>
        <v/>
      </c>
      <c r="O31" s="19">
        <f t="shared" si="3"/>
        <v>0</v>
      </c>
    </row>
    <row r="32" spans="1:15">
      <c r="A32" s="163"/>
      <c r="B32" s="343" t="str">
        <f>IF('Material 5'!B32:C32=0,"",'Material 5'!B32:C32)</f>
        <v/>
      </c>
      <c r="C32" s="344"/>
      <c r="D32" s="343" t="str">
        <f>IF('Material 5'!D32:F32=0,"",'Material 5'!D32:F32)</f>
        <v/>
      </c>
      <c r="E32" s="433"/>
      <c r="F32" s="433"/>
      <c r="G32" s="433"/>
      <c r="H32" s="344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5'!N32="","",'Material 5'!N32)</f>
        <v/>
      </c>
      <c r="O32" s="19">
        <f t="shared" si="3"/>
        <v>0</v>
      </c>
    </row>
    <row r="33" spans="1:15">
      <c r="A33" s="163"/>
      <c r="B33" s="343" t="str">
        <f>IF('Material 5'!B33:C33=0,"",'Material 5'!B33:C33)</f>
        <v/>
      </c>
      <c r="C33" s="344"/>
      <c r="D33" s="343" t="str">
        <f>IF('Material 5'!D33:F33=0,"",'Material 5'!D33:F33)</f>
        <v/>
      </c>
      <c r="E33" s="433"/>
      <c r="F33" s="433"/>
      <c r="G33" s="433"/>
      <c r="H33" s="344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5'!N33="","",'Material 5'!N33)</f>
        <v/>
      </c>
      <c r="O33" s="19">
        <f t="shared" si="3"/>
        <v>0</v>
      </c>
    </row>
    <row r="34" spans="1:15">
      <c r="A34" s="163"/>
      <c r="B34" s="343" t="str">
        <f>IF('Material 5'!B34:C34=0,"",'Material 5'!B34:C34)</f>
        <v/>
      </c>
      <c r="C34" s="344"/>
      <c r="D34" s="343" t="str">
        <f>IF('Material 5'!D34:F34=0,"",'Material 5'!D34:F34)</f>
        <v/>
      </c>
      <c r="E34" s="433"/>
      <c r="F34" s="433"/>
      <c r="G34" s="433"/>
      <c r="H34" s="344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5'!N34="","",'Material 5'!N34)</f>
        <v/>
      </c>
      <c r="O34" s="19">
        <f t="shared" si="3"/>
        <v>0</v>
      </c>
    </row>
    <row r="35" spans="1:15">
      <c r="A35" s="163"/>
      <c r="B35" s="343" t="str">
        <f>IF('Material 5'!B35:C35=0,"",'Material 5'!B35:C35)</f>
        <v/>
      </c>
      <c r="C35" s="344"/>
      <c r="D35" s="343" t="str">
        <f>IF('Material 5'!D35:F35=0,"",'Material 5'!D35:F35)</f>
        <v/>
      </c>
      <c r="E35" s="433"/>
      <c r="F35" s="433"/>
      <c r="G35" s="433"/>
      <c r="H35" s="344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5'!N35="","",'Material 5'!N35)</f>
        <v/>
      </c>
      <c r="O35" s="19">
        <f t="shared" si="3"/>
        <v>0</v>
      </c>
    </row>
    <row r="36" spans="1:15">
      <c r="A36" s="163"/>
      <c r="B36" s="343" t="str">
        <f>IF('Material 5'!B36:C36=0,"",'Material 5'!B36:C36)</f>
        <v/>
      </c>
      <c r="C36" s="344"/>
      <c r="D36" s="343" t="str">
        <f>IF('Material 5'!D36:F36=0,"",'Material 5'!D36:F36)</f>
        <v/>
      </c>
      <c r="E36" s="433"/>
      <c r="F36" s="433"/>
      <c r="G36" s="433"/>
      <c r="H36" s="344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5'!N36="","",'Material 5'!N36)</f>
        <v/>
      </c>
      <c r="O36" s="19">
        <f t="shared" si="3"/>
        <v>0</v>
      </c>
    </row>
    <row r="37" spans="1:15">
      <c r="A37" s="163"/>
      <c r="B37" s="343" t="str">
        <f>IF('Material 5'!B37:C37=0,"",'Material 5'!B37:C37)</f>
        <v/>
      </c>
      <c r="C37" s="344"/>
      <c r="D37" s="343" t="str">
        <f>IF('Material 5'!D37:F37=0,"",'Material 5'!D37:F37)</f>
        <v/>
      </c>
      <c r="E37" s="433"/>
      <c r="F37" s="433"/>
      <c r="G37" s="433"/>
      <c r="H37" s="344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5'!N37="","",'Material 5'!N37)</f>
        <v/>
      </c>
      <c r="O37" s="19">
        <f t="shared" si="3"/>
        <v>0</v>
      </c>
    </row>
    <row r="38" spans="1:15">
      <c r="A38" s="163"/>
      <c r="B38" s="343" t="str">
        <f>IF('Material 5'!B38:C38=0,"",'Material 5'!B38:C38)</f>
        <v/>
      </c>
      <c r="C38" s="344"/>
      <c r="D38" s="343" t="str">
        <f>IF('Material 5'!D38:F38=0,"",'Material 5'!D38:F38)</f>
        <v/>
      </c>
      <c r="E38" s="433"/>
      <c r="F38" s="433"/>
      <c r="G38" s="433"/>
      <c r="H38" s="344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5'!N38="","",'Material 5'!N38)</f>
        <v/>
      </c>
      <c r="O38" s="19">
        <f t="shared" si="3"/>
        <v>0</v>
      </c>
    </row>
    <row r="39" spans="1:15">
      <c r="A39" s="163"/>
      <c r="B39" s="343" t="str">
        <f>IF('Material 5'!B39:C39=0,"",'Material 5'!B39:C39)</f>
        <v/>
      </c>
      <c r="C39" s="344"/>
      <c r="D39" s="343" t="str">
        <f>IF('Material 5'!D39:F39=0,"",'Material 5'!D39:F39)</f>
        <v/>
      </c>
      <c r="E39" s="433"/>
      <c r="F39" s="433"/>
      <c r="G39" s="433"/>
      <c r="H39" s="344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5'!N39="","",'Material 5'!N39)</f>
        <v/>
      </c>
      <c r="O39" s="19">
        <f t="shared" si="3"/>
        <v>0</v>
      </c>
    </row>
    <row r="40" spans="1:15">
      <c r="A40" s="163"/>
      <c r="B40" s="343" t="str">
        <f>IF('Material 5'!B40:C40=0,"",'Material 5'!B40:C40)</f>
        <v/>
      </c>
      <c r="C40" s="344"/>
      <c r="D40" s="343" t="str">
        <f>IF('Material 5'!D40:F40=0,"",'Material 5'!D40:F40)</f>
        <v/>
      </c>
      <c r="E40" s="433"/>
      <c r="F40" s="433"/>
      <c r="G40" s="433"/>
      <c r="H40" s="344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5'!N40="","",'Material 5'!N40)</f>
        <v/>
      </c>
      <c r="O40" s="19">
        <f t="shared" si="3"/>
        <v>0</v>
      </c>
    </row>
    <row r="41" spans="1:15">
      <c r="A41" s="163"/>
      <c r="B41" s="343" t="str">
        <f>IF('Material 5'!B41:C41=0,"",'Material 5'!B41:C41)</f>
        <v/>
      </c>
      <c r="C41" s="344"/>
      <c r="D41" s="343" t="str">
        <f>IF('Material 5'!D41:F41=0,"",'Material 5'!D41:F41)</f>
        <v/>
      </c>
      <c r="E41" s="433"/>
      <c r="F41" s="433"/>
      <c r="G41" s="433"/>
      <c r="H41" s="344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5'!N41="","",'Material 5'!N41)</f>
        <v/>
      </c>
      <c r="O41" s="19">
        <f t="shared" si="3"/>
        <v>0</v>
      </c>
    </row>
    <row r="42" spans="1:15">
      <c r="A42" s="163"/>
      <c r="B42" s="343" t="str">
        <f>IF('Material 5'!B42:C42=0,"",'Material 5'!B42:C42)</f>
        <v/>
      </c>
      <c r="C42" s="344"/>
      <c r="D42" s="343" t="str">
        <f>IF('Material 5'!D42:F42=0,"",'Material 5'!D42:F42)</f>
        <v/>
      </c>
      <c r="E42" s="433"/>
      <c r="F42" s="433"/>
      <c r="G42" s="433"/>
      <c r="H42" s="344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5'!N42="","",'Material 5'!N42)</f>
        <v/>
      </c>
      <c r="O42" s="19">
        <f t="shared" si="3"/>
        <v>0</v>
      </c>
    </row>
    <row r="43" spans="1:15">
      <c r="A43" s="163"/>
      <c r="B43" s="343" t="str">
        <f>IF('Material 5'!B43:C43=0,"",'Material 5'!B43:C43)</f>
        <v/>
      </c>
      <c r="C43" s="344"/>
      <c r="D43" s="343" t="str">
        <f>IF('Material 5'!D43:F43=0,"",'Material 5'!D43:F43)</f>
        <v/>
      </c>
      <c r="E43" s="433"/>
      <c r="F43" s="433"/>
      <c r="G43" s="433"/>
      <c r="H43" s="344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5'!N43="","",'Material 5'!N43)</f>
        <v/>
      </c>
      <c r="O43" s="19">
        <f t="shared" si="3"/>
        <v>0</v>
      </c>
    </row>
    <row r="44" spans="1:15">
      <c r="A44" s="163"/>
      <c r="B44" s="343" t="str">
        <f>IF('Material 5'!B44:C44=0,"",'Material 5'!B44:C44)</f>
        <v/>
      </c>
      <c r="C44" s="344"/>
      <c r="D44" s="343" t="str">
        <f>IF('Material 5'!D44:F44=0,"",'Material 5'!D44:F44)</f>
        <v/>
      </c>
      <c r="E44" s="433"/>
      <c r="F44" s="433"/>
      <c r="G44" s="433"/>
      <c r="H44" s="344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5'!N44="","",'Material 5'!N44)</f>
        <v/>
      </c>
      <c r="O44" s="19">
        <f t="shared" si="3"/>
        <v>0</v>
      </c>
    </row>
    <row r="45" spans="1:15">
      <c r="A45" s="163"/>
      <c r="B45" s="343" t="str">
        <f>IF('Material 5'!B45:C45=0,"",'Material 5'!B45:C45)</f>
        <v/>
      </c>
      <c r="C45" s="344"/>
      <c r="D45" s="343" t="str">
        <f>IF('Material 5'!D45:F45=0,"",'Material 5'!D45:F45)</f>
        <v/>
      </c>
      <c r="E45" s="433"/>
      <c r="F45" s="433"/>
      <c r="G45" s="433"/>
      <c r="H45" s="344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5'!N45="","",'Material 5'!N45)</f>
        <v/>
      </c>
      <c r="O45" s="19">
        <f t="shared" si="3"/>
        <v>0</v>
      </c>
    </row>
    <row r="46" spans="1:15">
      <c r="A46" s="163"/>
      <c r="B46" s="343" t="str">
        <f>IF('Material 5'!B46:C46=0,"",'Material 5'!B46:C46)</f>
        <v/>
      </c>
      <c r="C46" s="344"/>
      <c r="D46" s="343" t="str">
        <f>IF('Material 5'!D46:F46=0,"",'Material 5'!D46:F46)</f>
        <v/>
      </c>
      <c r="E46" s="433"/>
      <c r="F46" s="433"/>
      <c r="G46" s="433"/>
      <c r="H46" s="344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5'!N46="","",'Material 5'!N46)</f>
        <v/>
      </c>
      <c r="O46" s="19">
        <f t="shared" si="3"/>
        <v>0</v>
      </c>
    </row>
    <row r="47" spans="1:15">
      <c r="A47" s="163"/>
      <c r="B47" s="343" t="str">
        <f>IF('Material 5'!B47:C47=0,"",'Material 5'!B47:C47)</f>
        <v/>
      </c>
      <c r="C47" s="344"/>
      <c r="D47" s="343" t="str">
        <f>IF('Material 5'!D47:F47=0,"",'Material 5'!D47:F47)</f>
        <v/>
      </c>
      <c r="E47" s="433"/>
      <c r="F47" s="433"/>
      <c r="G47" s="433"/>
      <c r="H47" s="344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5'!N47="","",'Material 5'!N47)</f>
        <v/>
      </c>
      <c r="O47" s="19">
        <f t="shared" si="3"/>
        <v>0</v>
      </c>
    </row>
    <row r="48" spans="1:15">
      <c r="A48" s="163"/>
      <c r="B48" s="343" t="str">
        <f>IF('Material 5'!B48:C48=0,"",'Material 5'!B48:C48)</f>
        <v/>
      </c>
      <c r="C48" s="344"/>
      <c r="D48" s="343" t="str">
        <f>IF('Material 5'!D48:F48=0,"",'Material 5'!D48:F48)</f>
        <v/>
      </c>
      <c r="E48" s="433"/>
      <c r="F48" s="433"/>
      <c r="G48" s="433"/>
      <c r="H48" s="344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5'!N48="","",'Material 5'!N48)</f>
        <v/>
      </c>
      <c r="O48" s="19">
        <f t="shared" si="3"/>
        <v>0</v>
      </c>
    </row>
    <row r="49" spans="1:15">
      <c r="A49" s="163"/>
      <c r="B49" s="343" t="str">
        <f>IF('Material 5'!B49:C49=0,"",'Material 5'!B49:C49)</f>
        <v/>
      </c>
      <c r="C49" s="344"/>
      <c r="D49" s="343" t="str">
        <f>IF('Material 5'!D49:F49=0,"",'Material 5'!D49:F49)</f>
        <v/>
      </c>
      <c r="E49" s="433"/>
      <c r="F49" s="433"/>
      <c r="G49" s="433"/>
      <c r="H49" s="344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5'!N49="","",'Material 5'!N49)</f>
        <v/>
      </c>
      <c r="O49" s="19">
        <f t="shared" si="3"/>
        <v>0</v>
      </c>
    </row>
    <row r="50" spans="1:15">
      <c r="A50" s="163"/>
      <c r="B50" s="343" t="str">
        <f>IF('Material 5'!B50:C50=0,"",'Material 5'!B50:C50)</f>
        <v/>
      </c>
      <c r="C50" s="344"/>
      <c r="D50" s="343" t="str">
        <f>IF('Material 5'!D50:F50=0,"",'Material 5'!D50:F50)</f>
        <v/>
      </c>
      <c r="E50" s="433"/>
      <c r="F50" s="433"/>
      <c r="G50" s="433"/>
      <c r="H50" s="344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5'!N50="","",'Material 5'!N50)</f>
        <v/>
      </c>
      <c r="O50" s="19">
        <f t="shared" si="3"/>
        <v>0</v>
      </c>
    </row>
    <row r="51" spans="1:15">
      <c r="A51" s="163"/>
      <c r="B51" s="343" t="str">
        <f>IF('Material 5'!B51:C51=0,"",'Material 5'!B51:C51)</f>
        <v/>
      </c>
      <c r="C51" s="344"/>
      <c r="D51" s="343" t="str">
        <f>IF('Material 5'!D51:F51=0,"",'Material 5'!D51:F51)</f>
        <v/>
      </c>
      <c r="E51" s="433"/>
      <c r="F51" s="433"/>
      <c r="G51" s="433"/>
      <c r="H51" s="344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5'!N51="","",'Material 5'!N51)</f>
        <v/>
      </c>
      <c r="O51" s="19">
        <f t="shared" si="3"/>
        <v>0</v>
      </c>
    </row>
    <row r="52" spans="1:15">
      <c r="A52" s="163"/>
      <c r="B52" s="343" t="str">
        <f>IF('Material 5'!B52:C52=0,"",'Material 5'!B52:C52)</f>
        <v/>
      </c>
      <c r="C52" s="344"/>
      <c r="D52" s="343" t="str">
        <f>IF('Material 5'!D52:F52=0,"",'Material 5'!D52:F52)</f>
        <v/>
      </c>
      <c r="E52" s="433"/>
      <c r="F52" s="433"/>
      <c r="G52" s="433"/>
      <c r="H52" s="344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5'!N52="","",'Material 5'!N52)</f>
        <v/>
      </c>
      <c r="O52" s="19">
        <f t="shared" si="3"/>
        <v>0</v>
      </c>
    </row>
    <row r="53" spans="1:15">
      <c r="A53" s="163"/>
      <c r="B53" s="343" t="str">
        <f>IF('Material 5'!B53:C53=0,"",'Material 5'!B53:C53)</f>
        <v/>
      </c>
      <c r="C53" s="344"/>
      <c r="D53" s="343" t="str">
        <f>IF('Material 5'!D53:F53=0,"",'Material 5'!D53:F53)</f>
        <v/>
      </c>
      <c r="E53" s="433"/>
      <c r="F53" s="433"/>
      <c r="G53" s="433"/>
      <c r="H53" s="344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5'!N53="","",'Material 5'!N53)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35" t="s">
        <v>100</v>
      </c>
      <c r="M55" s="435"/>
      <c r="N55" s="435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402" t="str">
        <f>IF(K4="","TAX RATE NOT FILLED IN","")</f>
        <v/>
      </c>
      <c r="I57" s="402"/>
      <c r="L57" s="434" t="s">
        <v>191</v>
      </c>
      <c r="M57" s="434"/>
      <c r="N57" s="434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L59:N59"/>
    <mergeCell ref="L55:N55"/>
    <mergeCell ref="K7:K8"/>
    <mergeCell ref="L7:L8"/>
    <mergeCell ref="M7:M8"/>
    <mergeCell ref="O7:O8"/>
    <mergeCell ref="H57:I57"/>
    <mergeCell ref="L57:N57"/>
    <mergeCell ref="B8:C8"/>
    <mergeCell ref="D8:H8"/>
    <mergeCell ref="B9:C9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B20:C20"/>
    <mergeCell ref="D20:H20"/>
    <mergeCell ref="B21:C21"/>
    <mergeCell ref="D21:H21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B18:C18"/>
    <mergeCell ref="D18:H18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33:C33"/>
    <mergeCell ref="D33:H33"/>
    <mergeCell ref="B30:C30"/>
    <mergeCell ref="D30:H30"/>
    <mergeCell ref="B31:C31"/>
    <mergeCell ref="D31:H31"/>
    <mergeCell ref="B36:C36"/>
    <mergeCell ref="D36:H36"/>
    <mergeCell ref="B37:C37"/>
    <mergeCell ref="D37:H37"/>
    <mergeCell ref="B34:C34"/>
    <mergeCell ref="D34:H34"/>
    <mergeCell ref="B35:C35"/>
    <mergeCell ref="D35:H35"/>
    <mergeCell ref="D38:H38"/>
    <mergeCell ref="B39:C39"/>
    <mergeCell ref="D39:H39"/>
    <mergeCell ref="B44:C44"/>
    <mergeCell ref="D44:H44"/>
    <mergeCell ref="B42:C42"/>
    <mergeCell ref="D42:H42"/>
    <mergeCell ref="B43:C43"/>
    <mergeCell ref="D43:H43"/>
    <mergeCell ref="N7:N8"/>
    <mergeCell ref="B53:C53"/>
    <mergeCell ref="D53:H53"/>
    <mergeCell ref="B51:C51"/>
    <mergeCell ref="D51:H51"/>
    <mergeCell ref="B52:C52"/>
    <mergeCell ref="D52:H52"/>
    <mergeCell ref="B45:C45"/>
    <mergeCell ref="D45:H45"/>
    <mergeCell ref="B48:C48"/>
    <mergeCell ref="D48:H48"/>
    <mergeCell ref="B49:C49"/>
    <mergeCell ref="D49:H49"/>
    <mergeCell ref="B46:C46"/>
    <mergeCell ref="D46:H46"/>
    <mergeCell ref="B47:C47"/>
    <mergeCell ref="D47:H47"/>
    <mergeCell ref="B50:C50"/>
    <mergeCell ref="D50:H50"/>
    <mergeCell ref="B40:C40"/>
    <mergeCell ref="D40:H40"/>
    <mergeCell ref="B41:C41"/>
    <mergeCell ref="D41:H41"/>
    <mergeCell ref="B38:C38"/>
  </mergeCells>
  <phoneticPr fontId="36" type="noConversion"/>
  <conditionalFormatting sqref="D9:D53">
    <cfRule type="expression" dxfId="8" priority="1" stopIfTrue="1">
      <formula>AND(B9&gt;"",J9="")</formula>
    </cfRule>
  </conditionalFormatting>
  <conditionalFormatting sqref="E10:H53">
    <cfRule type="expression" dxfId="7" priority="2" stopIfTrue="1">
      <formula>AND(C10&gt;"",L10="")</formula>
    </cfRule>
  </conditionalFormatting>
  <conditionalFormatting sqref="G57:H57">
    <cfRule type="cellIs" dxfId="6" priority="3" stopIfTrue="1" operator="equal">
      <formula>"TAX RATE NOT FILLED IN"</formula>
    </cfRule>
  </conditionalFormatting>
  <conditionalFormatting sqref="H56:I56">
    <cfRule type="cellIs" dxfId="5" priority="4" stopIfTrue="1" operator="equal">
      <formula>"TAX NOT FILLED IN"</formula>
    </cfRule>
  </conditionalFormatting>
  <conditionalFormatting sqref="K4">
    <cfRule type="expression" dxfId="4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  <colBreaks count="1" manualBreakCount="1">
    <brk id="9" max="5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zoomScaleNormal="100" workbookViewId="0">
      <selection activeCell="D116" sqref="D116"/>
    </sheetView>
  </sheetViews>
  <sheetFormatPr defaultRowHeight="12.75"/>
  <cols>
    <col min="1" max="1" width="7.140625" customWidth="1"/>
    <col min="2" max="2" width="51.28515625" customWidth="1"/>
    <col min="4" max="4" width="12.85546875" customWidth="1"/>
    <col min="5" max="5" width="13.5703125" customWidth="1"/>
  </cols>
  <sheetData>
    <row r="1" spans="1:5">
      <c r="A1" s="266" t="s">
        <v>384</v>
      </c>
      <c r="B1" s="268" t="s">
        <v>3</v>
      </c>
      <c r="C1" s="266" t="s">
        <v>385</v>
      </c>
      <c r="D1" s="268" t="s">
        <v>15</v>
      </c>
      <c r="E1" s="267" t="s">
        <v>100</v>
      </c>
    </row>
    <row r="2" spans="1:5">
      <c r="A2" s="4" t="str">
        <f>IF('Labor 1'!A9="","",'Labor 1'!A9)</f>
        <v/>
      </c>
      <c r="B2" s="172" t="str">
        <f>IF('Labor 1'!B9:N9="","",'Labor 1'!B9:N9)</f>
        <v/>
      </c>
      <c r="C2" s="4" t="str">
        <f>IF('Labor 1'!R9="","",'Labor 1'!R9)</f>
        <v/>
      </c>
      <c r="D2" s="172"/>
      <c r="E2" s="4"/>
    </row>
    <row r="3" spans="1:5">
      <c r="A3" s="4" t="str">
        <f>IF('Labor 1'!A10="","",'Labor 1'!A10)</f>
        <v/>
      </c>
      <c r="B3" s="172" t="str">
        <f>IF('Labor 1'!B10:N10="","",'Labor 1'!B10:N10)</f>
        <v/>
      </c>
      <c r="C3" s="4" t="str">
        <f>IF('Labor 1'!R10="","",'Labor 1'!R10)</f>
        <v/>
      </c>
      <c r="D3" s="172"/>
      <c r="E3" s="4"/>
    </row>
    <row r="4" spans="1:5">
      <c r="A4" s="4" t="str">
        <f>IF('Labor 1'!A11="","",'Labor 1'!A11)</f>
        <v/>
      </c>
      <c r="B4" s="172" t="str">
        <f>IF('Labor 1'!B11:N11="","",'Labor 1'!B11:N11)</f>
        <v/>
      </c>
      <c r="C4" s="4" t="str">
        <f>IF('Labor 1'!R11="","",'Labor 1'!R11)</f>
        <v/>
      </c>
      <c r="D4" s="172"/>
      <c r="E4" s="4"/>
    </row>
    <row r="5" spans="1:5">
      <c r="A5" s="4" t="str">
        <f>IF('Labor 1'!A12="","",'Labor 1'!A12)</f>
        <v/>
      </c>
      <c r="B5" s="172" t="str">
        <f>IF('Labor 1'!B12:N12="","",'Labor 1'!B12:N12)</f>
        <v/>
      </c>
      <c r="C5" s="4" t="str">
        <f>IF('Labor 1'!R12="","",'Labor 1'!R12)</f>
        <v/>
      </c>
      <c r="D5" s="172"/>
      <c r="E5" s="4"/>
    </row>
    <row r="6" spans="1:5">
      <c r="A6" s="4" t="str">
        <f>IF('Labor 1'!A13="","",'Labor 1'!A13)</f>
        <v/>
      </c>
      <c r="B6" s="172" t="str">
        <f>IF('Labor 1'!B13:N13="","",'Labor 1'!B13:N13)</f>
        <v/>
      </c>
      <c r="C6" s="4" t="str">
        <f>IF('Labor 1'!R13="","",'Labor 1'!R13)</f>
        <v/>
      </c>
      <c r="D6" s="172"/>
      <c r="E6" s="4"/>
    </row>
    <row r="7" spans="1:5">
      <c r="A7" s="4" t="str">
        <f>IF('Labor 1'!A14="","",'Labor 1'!A14)</f>
        <v/>
      </c>
      <c r="B7" s="172" t="str">
        <f>IF('Labor 1'!B14:N14="","",'Labor 1'!B14:N14)</f>
        <v/>
      </c>
      <c r="C7" s="4" t="str">
        <f>IF('Labor 1'!R14="","",'Labor 1'!R14)</f>
        <v/>
      </c>
      <c r="D7" s="172"/>
      <c r="E7" s="4"/>
    </row>
    <row r="8" spans="1:5">
      <c r="A8" s="4" t="str">
        <f>IF('Labor 1'!A15="","",'Labor 1'!A15)</f>
        <v/>
      </c>
      <c r="B8" s="172" t="str">
        <f>IF('Labor 1'!B15:N15="","",'Labor 1'!B15:N15)</f>
        <v/>
      </c>
      <c r="C8" s="4" t="str">
        <f>IF('Labor 1'!R15="","",'Labor 1'!R15)</f>
        <v/>
      </c>
      <c r="D8" s="172"/>
      <c r="E8" s="4"/>
    </row>
    <row r="9" spans="1:5">
      <c r="A9" s="4" t="str">
        <f>IF('Labor 1'!A16="","",'Labor 1'!A16)</f>
        <v/>
      </c>
      <c r="B9" s="172" t="str">
        <f>IF('Labor 1'!B16:N16="","",'Labor 1'!B16:N16)</f>
        <v/>
      </c>
      <c r="C9" s="4" t="str">
        <f>IF('Labor 1'!R16="","",'Labor 1'!R16)</f>
        <v/>
      </c>
      <c r="D9" s="172"/>
      <c r="E9" s="4"/>
    </row>
    <row r="10" spans="1:5">
      <c r="A10" s="4" t="str">
        <f>IF('Labor 1'!A17="","",'Labor 1'!A17)</f>
        <v/>
      </c>
      <c r="B10" s="172" t="str">
        <f>IF('Labor 1'!B17:N17="","",'Labor 1'!B17:N17)</f>
        <v/>
      </c>
      <c r="C10" s="4" t="str">
        <f>IF('Labor 1'!R17="","",'Labor 1'!R17)</f>
        <v/>
      </c>
      <c r="D10" s="172"/>
      <c r="E10" s="4"/>
    </row>
    <row r="11" spans="1:5">
      <c r="A11" s="4" t="str">
        <f>IF('Labor 1'!A18="","",'Labor 1'!A18)</f>
        <v/>
      </c>
      <c r="B11" s="172" t="str">
        <f>IF('Labor 1'!B18:N18="","",'Labor 1'!B18:N18)</f>
        <v/>
      </c>
      <c r="C11" s="4" t="str">
        <f>IF('Labor 1'!R18="","",'Labor 1'!R18)</f>
        <v/>
      </c>
      <c r="D11" s="172"/>
      <c r="E11" s="4"/>
    </row>
    <row r="12" spans="1:5">
      <c r="A12" s="4" t="str">
        <f>IF('Labor 1'!A19="","",'Labor 1'!A19)</f>
        <v/>
      </c>
      <c r="B12" s="172" t="str">
        <f>IF('Labor 1'!B19:N19="","",'Labor 1'!B19:N19)</f>
        <v/>
      </c>
      <c r="C12" s="4" t="str">
        <f>IF('Labor 1'!R19="","",'Labor 1'!R19)</f>
        <v/>
      </c>
      <c r="D12" s="172"/>
      <c r="E12" s="4"/>
    </row>
    <row r="13" spans="1:5">
      <c r="A13" s="4" t="str">
        <f>IF('Labor 1'!A20="","",'Labor 1'!A20)</f>
        <v/>
      </c>
      <c r="B13" s="172" t="str">
        <f>IF('Labor 1'!B20:N20="","",'Labor 1'!B20:N20)</f>
        <v/>
      </c>
      <c r="C13" s="4" t="str">
        <f>IF('Labor 1'!R20="","",'Labor 1'!R20)</f>
        <v/>
      </c>
      <c r="D13" s="172"/>
      <c r="E13" s="4"/>
    </row>
    <row r="14" spans="1:5">
      <c r="A14" s="4" t="str">
        <f>IF('Labor 1'!A21="","",'Labor 1'!A21)</f>
        <v/>
      </c>
      <c r="B14" s="172" t="str">
        <f>IF('Labor 1'!B21:N21="","",'Labor 1'!B21:N21)</f>
        <v/>
      </c>
      <c r="C14" s="4" t="str">
        <f>IF('Labor 1'!R21="","",'Labor 1'!R21)</f>
        <v/>
      </c>
      <c r="D14" s="172"/>
      <c r="E14" s="4"/>
    </row>
    <row r="15" spans="1:5">
      <c r="A15" s="4" t="str">
        <f>IF('Labor 1'!A22="","",'Labor 1'!A22)</f>
        <v/>
      </c>
      <c r="B15" s="172" t="str">
        <f>IF('Labor 1'!B22:N22="","",'Labor 1'!B22:N22)</f>
        <v/>
      </c>
      <c r="C15" s="4" t="str">
        <f>IF('Labor 1'!R22="","",'Labor 1'!R22)</f>
        <v/>
      </c>
      <c r="D15" s="172"/>
      <c r="E15" s="4"/>
    </row>
    <row r="16" spans="1:5">
      <c r="A16" s="4" t="str">
        <f>IF('Labor 1'!A23="","",'Labor 1'!A23)</f>
        <v/>
      </c>
      <c r="B16" s="172" t="str">
        <f>IF('Labor 1'!B23:N23="","",'Labor 1'!B23:N23)</f>
        <v/>
      </c>
      <c r="C16" s="4" t="str">
        <f>IF('Labor 1'!R23="","",'Labor 1'!R23)</f>
        <v/>
      </c>
      <c r="D16" s="172"/>
      <c r="E16" s="4"/>
    </row>
    <row r="17" spans="1:5">
      <c r="A17" s="4" t="str">
        <f>IF('Labor 1'!A24="","",'Labor 1'!A24)</f>
        <v/>
      </c>
      <c r="B17" s="172" t="str">
        <f>IF('Labor 1'!B24:N24="","",'Labor 1'!B24:N24)</f>
        <v/>
      </c>
      <c r="C17" s="4" t="str">
        <f>IF('Labor 1'!R24="","",'Labor 1'!R24)</f>
        <v/>
      </c>
      <c r="D17" s="172"/>
      <c r="E17" s="4"/>
    </row>
    <row r="18" spans="1:5">
      <c r="A18" s="4" t="str">
        <f>IF('Labor 1'!A25="","",'Labor 1'!A25)</f>
        <v/>
      </c>
      <c r="B18" s="172" t="str">
        <f>IF('Labor 1'!B25:N25="","",'Labor 1'!B25:N25)</f>
        <v/>
      </c>
      <c r="C18" s="4" t="str">
        <f>IF('Labor 1'!R25="","",'Labor 1'!R25)</f>
        <v/>
      </c>
      <c r="D18" s="172"/>
      <c r="E18" s="4"/>
    </row>
    <row r="19" spans="1:5">
      <c r="A19" s="4" t="str">
        <f>IF('Labor 1'!A26="","",'Labor 1'!A26)</f>
        <v/>
      </c>
      <c r="B19" s="172" t="str">
        <f>IF('Labor 1'!B26:N26="","",'Labor 1'!B26:N26)</f>
        <v/>
      </c>
      <c r="C19" s="4" t="str">
        <f>IF('Labor 1'!R26="","",'Labor 1'!R26)</f>
        <v/>
      </c>
      <c r="D19" s="172"/>
      <c r="E19" s="4"/>
    </row>
    <row r="20" spans="1:5">
      <c r="A20" s="4" t="str">
        <f>IF('Labor 1'!A27="","",'Labor 1'!A27)</f>
        <v/>
      </c>
      <c r="B20" s="172" t="str">
        <f>IF('Labor 1'!B27:N27="","",'Labor 1'!B27:N27)</f>
        <v/>
      </c>
      <c r="C20" s="4" t="str">
        <f>IF('Labor 1'!R27="","",'Labor 1'!R27)</f>
        <v/>
      </c>
      <c r="D20" s="172"/>
      <c r="E20" s="4"/>
    </row>
    <row r="21" spans="1:5">
      <c r="A21" s="4" t="str">
        <f>IF('Labor 1'!A28="","",'Labor 1'!A28)</f>
        <v/>
      </c>
      <c r="B21" s="172" t="str">
        <f>IF('Labor 1'!B28:N28="","",'Labor 1'!B28:N28)</f>
        <v/>
      </c>
      <c r="C21" s="4" t="str">
        <f>IF('Labor 1'!R28="","",'Labor 1'!R28)</f>
        <v/>
      </c>
      <c r="D21" s="172"/>
      <c r="E21" s="4"/>
    </row>
    <row r="22" spans="1:5">
      <c r="A22" s="4" t="str">
        <f>IF('Labor 1'!A29="","",'Labor 1'!A29)</f>
        <v/>
      </c>
      <c r="B22" s="172" t="str">
        <f>IF('Labor 1'!B29:N29="","",'Labor 1'!B29:N29)</f>
        <v/>
      </c>
      <c r="C22" s="4" t="str">
        <f>IF('Labor 1'!R29="","",'Labor 1'!R29)</f>
        <v/>
      </c>
      <c r="D22" s="172"/>
      <c r="E22" s="4"/>
    </row>
    <row r="23" spans="1:5">
      <c r="A23" s="4" t="str">
        <f>IF('Labor 1'!A30="","",'Labor 1'!A30)</f>
        <v/>
      </c>
      <c r="B23" s="172" t="str">
        <f>IF('Labor 1'!B30:N30="","",'Labor 1'!B30:N30)</f>
        <v/>
      </c>
      <c r="C23" s="4" t="str">
        <f>IF('Labor 1'!R30="","",'Labor 1'!R30)</f>
        <v/>
      </c>
      <c r="D23" s="172"/>
      <c r="E23" s="4"/>
    </row>
    <row r="24" spans="1:5">
      <c r="A24" s="4" t="str">
        <f>IF('Labor 1'!A31="","",'Labor 1'!A31)</f>
        <v/>
      </c>
      <c r="B24" s="172" t="str">
        <f>IF('Labor 1'!B31:N31="","",'Labor 1'!B31:N31)</f>
        <v/>
      </c>
      <c r="C24" s="4" t="str">
        <f>IF('Labor 1'!R31="","",'Labor 1'!R31)</f>
        <v/>
      </c>
      <c r="D24" s="172"/>
      <c r="E24" s="4"/>
    </row>
    <row r="25" spans="1:5">
      <c r="A25" s="4" t="str">
        <f>IF('Labor 1'!A32="","",'Labor 1'!A32)</f>
        <v/>
      </c>
      <c r="B25" s="172" t="str">
        <f>IF('Labor 1'!B32:N32="","",'Labor 1'!B32:N32)</f>
        <v/>
      </c>
      <c r="C25" s="4" t="str">
        <f>IF('Labor 1'!R32="","",'Labor 1'!R32)</f>
        <v/>
      </c>
      <c r="D25" s="172"/>
      <c r="E25" s="4"/>
    </row>
    <row r="26" spans="1:5">
      <c r="A26" s="4" t="str">
        <f>IF('Labor 1'!A33="","",'Labor 1'!A33)</f>
        <v/>
      </c>
      <c r="B26" s="172" t="str">
        <f>IF('Labor 1'!B33:N33="","",'Labor 1'!B33:N33)</f>
        <v/>
      </c>
      <c r="C26" s="4" t="str">
        <f>IF('Labor 1'!R33="","",'Labor 1'!R33)</f>
        <v/>
      </c>
      <c r="D26" s="172"/>
      <c r="E26" s="4"/>
    </row>
    <row r="27" spans="1:5">
      <c r="A27" s="4" t="str">
        <f>IF('Labor 1'!A34="","",'Labor 1'!A34)</f>
        <v/>
      </c>
      <c r="B27" s="172" t="str">
        <f>IF('Labor 1'!B34:N34="","",'Labor 1'!B34:N34)</f>
        <v/>
      </c>
      <c r="C27" s="4" t="str">
        <f>IF('Labor 1'!R34="","",'Labor 1'!R34)</f>
        <v/>
      </c>
      <c r="D27" s="172"/>
      <c r="E27" s="4"/>
    </row>
    <row r="28" spans="1:5">
      <c r="A28" s="4" t="str">
        <f>IF('Labor 1'!A35="","",'Labor 1'!A35)</f>
        <v/>
      </c>
      <c r="B28" s="172" t="str">
        <f>IF('Labor 1'!B35:N35="","",'Labor 1'!B35:N35)</f>
        <v/>
      </c>
      <c r="C28" s="4" t="str">
        <f>IF('Labor 1'!R35="","",'Labor 1'!R35)</f>
        <v/>
      </c>
      <c r="D28" s="172"/>
      <c r="E28" s="4"/>
    </row>
    <row r="29" spans="1:5">
      <c r="A29" s="4" t="str">
        <f>IF('Labor 1'!A36="","",'Labor 1'!A36)</f>
        <v/>
      </c>
      <c r="B29" s="172" t="str">
        <f>IF('Labor 1'!B36:N36="","",'Labor 1'!B36:N36)</f>
        <v/>
      </c>
      <c r="C29" s="4" t="str">
        <f>IF('Labor 1'!R36="","",'Labor 1'!R36)</f>
        <v/>
      </c>
      <c r="D29" s="172"/>
      <c r="E29" s="4"/>
    </row>
    <row r="30" spans="1:5">
      <c r="A30" s="4" t="str">
        <f>IF('Labor 1'!A37="","",'Labor 1'!A37)</f>
        <v/>
      </c>
      <c r="B30" s="172" t="str">
        <f>IF('Labor 1'!B37:N37="","",'Labor 1'!B37:N37)</f>
        <v/>
      </c>
      <c r="C30" s="4" t="str">
        <f>IF('Labor 1'!R37="","",'Labor 1'!R37)</f>
        <v/>
      </c>
      <c r="D30" s="172"/>
      <c r="E30" s="4"/>
    </row>
    <row r="31" spans="1:5">
      <c r="A31" s="4" t="str">
        <f>IF('Labor 1'!A38="","",'Labor 1'!A38)</f>
        <v/>
      </c>
      <c r="B31" s="172" t="str">
        <f>IF('Labor 1'!B38:N38="","",'Labor 1'!B38:N38)</f>
        <v/>
      </c>
      <c r="C31" s="4" t="str">
        <f>IF('Labor 1'!R38="","",'Labor 1'!R38)</f>
        <v/>
      </c>
      <c r="D31" s="172"/>
      <c r="E31" s="4"/>
    </row>
    <row r="32" spans="1:5">
      <c r="A32" s="4" t="str">
        <f>IF('Labor 1'!A39="","",'Labor 1'!A39)</f>
        <v/>
      </c>
      <c r="B32" s="172" t="str">
        <f>IF('Labor 1'!B39:N39="","",'Labor 1'!B39:N39)</f>
        <v/>
      </c>
      <c r="C32" s="4" t="str">
        <f>IF('Labor 1'!R39="","",'Labor 1'!R39)</f>
        <v/>
      </c>
      <c r="D32" s="172"/>
      <c r="E32" s="4"/>
    </row>
    <row r="33" spans="1:5">
      <c r="A33" s="4" t="str">
        <f>IF('Labor 1'!A40="","",'Labor 1'!A40)</f>
        <v/>
      </c>
      <c r="B33" s="172" t="str">
        <f>IF('Labor 1'!B40:N40="","",'Labor 1'!B40:N40)</f>
        <v/>
      </c>
      <c r="C33" s="4" t="str">
        <f>IF('Labor 1'!R40="","",'Labor 1'!R40)</f>
        <v/>
      </c>
      <c r="D33" s="172"/>
      <c r="E33" s="4"/>
    </row>
    <row r="34" spans="1:5">
      <c r="A34" s="4" t="str">
        <f>IF('Labor 1'!A42="","",'Labor 1'!A42)</f>
        <v/>
      </c>
      <c r="B34" s="172" t="str">
        <f>IF('Labor 1'!B42:N42="","",'Labor 1'!B42:N42)</f>
        <v/>
      </c>
      <c r="C34" s="4" t="str">
        <f>IF('Labor 1'!R42="","",'Labor 1'!R42)</f>
        <v/>
      </c>
      <c r="D34" s="172"/>
      <c r="E34" s="4"/>
    </row>
    <row r="35" spans="1:5">
      <c r="A35" s="4" t="str">
        <f>IF('Labor 1'!A43="","",'Labor 1'!A43)</f>
        <v/>
      </c>
      <c r="B35" s="172" t="str">
        <f>IF('Labor 1'!B43:N43="","",'Labor 1'!B43:N43)</f>
        <v/>
      </c>
      <c r="C35" s="4" t="str">
        <f>IF('Labor 1'!R43="","",'Labor 1'!R43)</f>
        <v/>
      </c>
      <c r="D35" s="172"/>
      <c r="E35" s="4"/>
    </row>
    <row r="36" spans="1:5">
      <c r="A36" s="4" t="str">
        <f>IF('Labor 1'!A44="","",'Labor 1'!A44)</f>
        <v/>
      </c>
      <c r="B36" s="172" t="str">
        <f>IF('Labor 1'!B44:N44="","",'Labor 1'!B44:N44)</f>
        <v/>
      </c>
      <c r="C36" s="4" t="str">
        <f>IF('Labor 1'!R44="","",'Labor 1'!R44)</f>
        <v/>
      </c>
      <c r="D36" s="172"/>
      <c r="E36" s="4"/>
    </row>
    <row r="37" spans="1:5">
      <c r="A37" s="4" t="str">
        <f>IF('Labor 1'!A45="","",'Labor 1'!A45)</f>
        <v/>
      </c>
      <c r="B37" s="172" t="str">
        <f>IF('Labor 1'!B45:N45="","",'Labor 1'!B45:N45)</f>
        <v/>
      </c>
      <c r="C37" s="4" t="str">
        <f>IF('Labor 1'!R45="","",'Labor 1'!R45)</f>
        <v/>
      </c>
      <c r="D37" s="172"/>
      <c r="E37" s="4"/>
    </row>
    <row r="38" spans="1:5">
      <c r="A38" s="4" t="str">
        <f>IF('Labor 1'!A46="","",'Labor 1'!A46)</f>
        <v/>
      </c>
      <c r="B38" s="172" t="str">
        <f>IF('Labor 1'!B46:N46="","",'Labor 1'!B46:N46)</f>
        <v/>
      </c>
      <c r="C38" s="4" t="str">
        <f>IF('Labor 1'!R46="","",'Labor 1'!R46)</f>
        <v/>
      </c>
      <c r="D38" s="172"/>
      <c r="E38" s="4"/>
    </row>
    <row r="39" spans="1:5">
      <c r="A39" s="4" t="str">
        <f>IF('Labor 1'!A47="","",'Labor 1'!A47)</f>
        <v/>
      </c>
      <c r="B39" s="172" t="str">
        <f>IF('Labor 1'!B47:N47="","",'Labor 1'!B47:N47)</f>
        <v/>
      </c>
      <c r="C39" s="4" t="str">
        <f>IF('Labor 1'!R47="","",'Labor 1'!R47)</f>
        <v/>
      </c>
      <c r="D39" s="172"/>
      <c r="E39" s="4"/>
    </row>
    <row r="40" spans="1:5">
      <c r="A40" s="4" t="str">
        <f>IF('Labor 2'!A9="","",'Labor 2'!A9)</f>
        <v/>
      </c>
      <c r="B40" s="172" t="str">
        <f>IF('Labor 2'!B9:N9="","",'Labor 2'!B9:N9)</f>
        <v/>
      </c>
      <c r="C40" s="4" t="str">
        <f>IF('Labor 2'!R9="","",'Labor 2'!R9)</f>
        <v/>
      </c>
      <c r="D40" s="172"/>
      <c r="E40" s="4"/>
    </row>
    <row r="41" spans="1:5">
      <c r="A41" s="4" t="str">
        <f>IF('Labor 2'!A10="","",'Labor 2'!A10)</f>
        <v/>
      </c>
      <c r="B41" s="172" t="str">
        <f>IF('Labor 2'!B10:N10="","",'Labor 2'!B10:N10)</f>
        <v/>
      </c>
      <c r="C41" s="4" t="str">
        <f>IF('Labor 2'!R10="","",'Labor 2'!R10)</f>
        <v/>
      </c>
      <c r="D41" s="172"/>
      <c r="E41" s="4"/>
    </row>
    <row r="42" spans="1:5">
      <c r="A42" s="4" t="str">
        <f>IF('Labor 2'!A11="","",'Labor 2'!A11)</f>
        <v/>
      </c>
      <c r="B42" s="172" t="str">
        <f>IF('Labor 2'!B11:N11="","",'Labor 2'!B11:N11)</f>
        <v/>
      </c>
      <c r="C42" s="4" t="str">
        <f>IF('Labor 2'!R11="","",'Labor 2'!R11)</f>
        <v/>
      </c>
      <c r="D42" s="172"/>
      <c r="E42" s="4"/>
    </row>
    <row r="43" spans="1:5">
      <c r="A43" s="4" t="str">
        <f>IF('Labor 2'!A12="","",'Labor 2'!A12)</f>
        <v/>
      </c>
      <c r="B43" s="172" t="str">
        <f>IF('Labor 2'!B12:N12="","",'Labor 2'!B12:N12)</f>
        <v/>
      </c>
      <c r="C43" s="4" t="str">
        <f>IF('Labor 2'!R12="","",'Labor 2'!R12)</f>
        <v/>
      </c>
      <c r="D43" s="172"/>
      <c r="E43" s="4"/>
    </row>
    <row r="44" spans="1:5">
      <c r="A44" s="4" t="str">
        <f>IF('Labor 2'!A13="","",'Labor 2'!A13)</f>
        <v/>
      </c>
      <c r="B44" s="172" t="str">
        <f>IF('Labor 2'!B13:N13="","",'Labor 2'!B13:N13)</f>
        <v/>
      </c>
      <c r="C44" s="4" t="str">
        <f>IF('Labor 2'!R13="","",'Labor 2'!R13)</f>
        <v/>
      </c>
      <c r="D44" s="172"/>
      <c r="E44" s="4"/>
    </row>
    <row r="45" spans="1:5">
      <c r="A45" s="4" t="str">
        <f>IF('Labor 2'!A14="","",'Labor 2'!A14)</f>
        <v/>
      </c>
      <c r="B45" s="172" t="str">
        <f>IF('Labor 2'!B14:N14="","",'Labor 2'!B14:N14)</f>
        <v/>
      </c>
      <c r="C45" s="4" t="str">
        <f>IF('Labor 2'!R14="","",'Labor 2'!R14)</f>
        <v/>
      </c>
      <c r="D45" s="172"/>
      <c r="E45" s="4"/>
    </row>
    <row r="46" spans="1:5">
      <c r="A46" s="4" t="str">
        <f>IF('Labor 2'!A15="","",'Labor 2'!A15)</f>
        <v/>
      </c>
      <c r="B46" s="172" t="str">
        <f>IF('Labor 2'!B15:N15="","",'Labor 2'!B15:N15)</f>
        <v/>
      </c>
      <c r="C46" s="4" t="str">
        <f>IF('Labor 2'!R15="","",'Labor 2'!R15)</f>
        <v/>
      </c>
      <c r="D46" s="172"/>
      <c r="E46" s="4"/>
    </row>
    <row r="47" spans="1:5">
      <c r="A47" s="4" t="str">
        <f>IF('Labor 2'!A16="","",'Labor 2'!A16)</f>
        <v/>
      </c>
      <c r="B47" s="172" t="str">
        <f>IF('Labor 2'!B16:N16="","",'Labor 2'!B16:N16)</f>
        <v/>
      </c>
      <c r="C47" s="4" t="str">
        <f>IF('Labor 2'!R16="","",'Labor 2'!R16)</f>
        <v/>
      </c>
      <c r="D47" s="172"/>
      <c r="E47" s="4"/>
    </row>
    <row r="48" spans="1:5">
      <c r="A48" s="4" t="str">
        <f>IF('Labor 2'!A17="","",'Labor 2'!A17)</f>
        <v/>
      </c>
      <c r="B48" s="172" t="str">
        <f>IF('Labor 2'!B17:N17="","",'Labor 2'!B17:N17)</f>
        <v/>
      </c>
      <c r="C48" s="4" t="str">
        <f>IF('Labor 2'!R17="","",'Labor 2'!R17)</f>
        <v/>
      </c>
      <c r="D48" s="172"/>
      <c r="E48" s="4"/>
    </row>
    <row r="49" spans="1:5">
      <c r="A49" s="4" t="str">
        <f>IF('Labor 2'!A18="","",'Labor 2'!A18)</f>
        <v/>
      </c>
      <c r="B49" s="172" t="str">
        <f>IF('Labor 2'!B18:N18="","",'Labor 2'!B18:N18)</f>
        <v/>
      </c>
      <c r="C49" s="4" t="str">
        <f>IF('Labor 2'!R18="","",'Labor 2'!R18)</f>
        <v/>
      </c>
      <c r="D49" s="172"/>
      <c r="E49" s="4"/>
    </row>
    <row r="50" spans="1:5">
      <c r="A50" s="4" t="str">
        <f>IF('Labor 2'!A19="","",'Labor 2'!A19)</f>
        <v/>
      </c>
      <c r="B50" s="172" t="str">
        <f>IF('Labor 2'!B19:N19="","",'Labor 2'!B19:N19)</f>
        <v/>
      </c>
      <c r="C50" s="4" t="str">
        <f>IF('Labor 2'!R19="","",'Labor 2'!R19)</f>
        <v/>
      </c>
      <c r="D50" s="172"/>
      <c r="E50" s="4"/>
    </row>
    <row r="51" spans="1:5">
      <c r="A51" s="4" t="str">
        <f>IF('Labor 2'!A20="","",'Labor 2'!A20)</f>
        <v/>
      </c>
      <c r="B51" s="172" t="str">
        <f>IF('Labor 2'!B20:N20="","",'Labor 2'!B20:N20)</f>
        <v/>
      </c>
      <c r="C51" s="4" t="str">
        <f>IF('Labor 2'!R20="","",'Labor 2'!R20)</f>
        <v/>
      </c>
      <c r="D51" s="172"/>
      <c r="E51" s="4"/>
    </row>
    <row r="52" spans="1:5">
      <c r="A52" s="4" t="str">
        <f>IF('Labor 2'!A21="","",'Labor 2'!A21)</f>
        <v/>
      </c>
      <c r="B52" s="172" t="str">
        <f>IF('Labor 2'!B21:N21="","",'Labor 2'!B21:N21)</f>
        <v/>
      </c>
      <c r="C52" s="4" t="str">
        <f>IF('Labor 2'!R21="","",'Labor 2'!R21)</f>
        <v/>
      </c>
      <c r="D52" s="172"/>
      <c r="E52" s="4"/>
    </row>
    <row r="53" spans="1:5">
      <c r="A53" s="4" t="str">
        <f>IF('Labor 2'!A22="","",'Labor 2'!A22)</f>
        <v/>
      </c>
      <c r="B53" s="172" t="str">
        <f>IF('Labor 2'!B22:N22="","",'Labor 2'!B22:N22)</f>
        <v/>
      </c>
      <c r="C53" s="4" t="str">
        <f>IF('Labor 2'!R22="","",'Labor 2'!R22)</f>
        <v/>
      </c>
      <c r="D53" s="172"/>
      <c r="E53" s="4"/>
    </row>
    <row r="54" spans="1:5">
      <c r="A54" s="4" t="str">
        <f>IF('Labor 2'!A23="","",'Labor 2'!A23)</f>
        <v/>
      </c>
      <c r="B54" s="172" t="str">
        <f>IF('Labor 2'!B23:N23="","",'Labor 2'!B23:N23)</f>
        <v/>
      </c>
      <c r="C54" s="4" t="str">
        <f>IF('Labor 2'!R23="","",'Labor 2'!R23)</f>
        <v/>
      </c>
      <c r="D54" s="172"/>
      <c r="E54" s="4"/>
    </row>
    <row r="55" spans="1:5">
      <c r="A55" s="4" t="str">
        <f>IF('Labor 2'!A24="","",'Labor 2'!A24)</f>
        <v/>
      </c>
      <c r="B55" s="172" t="str">
        <f>IF('Labor 2'!B24:N24="","",'Labor 2'!B24:N24)</f>
        <v/>
      </c>
      <c r="C55" s="4" t="str">
        <f>IF('Labor 2'!R24="","",'Labor 2'!R24)</f>
        <v/>
      </c>
      <c r="D55" s="172"/>
      <c r="E55" s="4"/>
    </row>
    <row r="56" spans="1:5">
      <c r="A56" s="4" t="str">
        <f>IF('Labor 2'!A25="","",'Labor 2'!A25)</f>
        <v/>
      </c>
      <c r="B56" s="172" t="str">
        <f>IF('Labor 2'!B25:N25="","",'Labor 2'!B25:N25)</f>
        <v/>
      </c>
      <c r="C56" s="4" t="str">
        <f>IF('Labor 2'!R25="","",'Labor 2'!R25)</f>
        <v/>
      </c>
      <c r="D56" s="172"/>
      <c r="E56" s="4"/>
    </row>
    <row r="57" spans="1:5">
      <c r="A57" s="4" t="str">
        <f>IF('Labor 2'!A26="","",'Labor 2'!A26)</f>
        <v/>
      </c>
      <c r="B57" s="172" t="str">
        <f>IF('Labor 2'!B26:N26="","",'Labor 2'!B26:N26)</f>
        <v/>
      </c>
      <c r="C57" s="4" t="str">
        <f>IF('Labor 2'!R26="","",'Labor 2'!R26)</f>
        <v/>
      </c>
      <c r="D57" s="172"/>
      <c r="E57" s="4"/>
    </row>
    <row r="58" spans="1:5">
      <c r="A58" s="4" t="str">
        <f>IF('Labor 2'!A27="","",'Labor 2'!A27)</f>
        <v/>
      </c>
      <c r="B58" s="172" t="str">
        <f>IF('Labor 2'!B27:N27="","",'Labor 2'!B27:N27)</f>
        <v/>
      </c>
      <c r="C58" s="4" t="str">
        <f>IF('Labor 2'!R27="","",'Labor 2'!R27)</f>
        <v/>
      </c>
      <c r="D58" s="172"/>
      <c r="E58" s="4"/>
    </row>
    <row r="59" spans="1:5">
      <c r="A59" s="4" t="str">
        <f>IF('Labor 2'!A28="","",'Labor 2'!A28)</f>
        <v/>
      </c>
      <c r="B59" s="172" t="str">
        <f>IF('Labor 2'!B28:N28="","",'Labor 2'!B28:N28)</f>
        <v/>
      </c>
      <c r="C59" s="4" t="str">
        <f>IF('Labor 2'!R28="","",'Labor 2'!R28)</f>
        <v/>
      </c>
      <c r="D59" s="172"/>
      <c r="E59" s="4"/>
    </row>
    <row r="60" spans="1:5">
      <c r="A60" s="4" t="str">
        <f>IF('Labor 2'!A29="","",'Labor 2'!A29)</f>
        <v/>
      </c>
      <c r="B60" s="172" t="str">
        <f>IF('Labor 2'!B29:N29="","",'Labor 2'!B29:N29)</f>
        <v/>
      </c>
      <c r="C60" s="4" t="str">
        <f>IF('Labor 2'!R29="","",'Labor 2'!R29)</f>
        <v/>
      </c>
      <c r="D60" s="172"/>
      <c r="E60" s="4"/>
    </row>
    <row r="61" spans="1:5">
      <c r="A61" s="4" t="str">
        <f>IF('Labor 2'!A30="","",'Labor 2'!A30)</f>
        <v/>
      </c>
      <c r="B61" s="172" t="str">
        <f>IF('Labor 2'!B30:N30="","",'Labor 2'!B30:N30)</f>
        <v/>
      </c>
      <c r="C61" s="4" t="str">
        <f>IF('Labor 2'!R30="","",'Labor 2'!R30)</f>
        <v/>
      </c>
      <c r="D61" s="172"/>
      <c r="E61" s="4"/>
    </row>
    <row r="62" spans="1:5">
      <c r="A62" s="4" t="str">
        <f>IF('Labor 2'!A31="","",'Labor 2'!A31)</f>
        <v/>
      </c>
      <c r="B62" s="172" t="str">
        <f>IF('Labor 2'!B31:N31="","",'Labor 2'!B31:N31)</f>
        <v/>
      </c>
      <c r="C62" s="4" t="str">
        <f>IF('Labor 2'!R31="","",'Labor 2'!R31)</f>
        <v/>
      </c>
      <c r="D62" s="172"/>
      <c r="E62" s="4"/>
    </row>
    <row r="63" spans="1:5">
      <c r="A63" s="4" t="str">
        <f>IF('Labor 2'!A32="","",'Labor 2'!A32)</f>
        <v/>
      </c>
      <c r="B63" s="172" t="str">
        <f>IF('Labor 2'!B32:N32="","",'Labor 2'!B32:N32)</f>
        <v/>
      </c>
      <c r="C63" s="4" t="str">
        <f>IF('Labor 2'!R32="","",'Labor 2'!R32)</f>
        <v/>
      </c>
      <c r="D63" s="172"/>
      <c r="E63" s="4"/>
    </row>
    <row r="64" spans="1:5">
      <c r="A64" s="4" t="str">
        <f>IF('Labor 2'!A33="","",'Labor 2'!A33)</f>
        <v/>
      </c>
      <c r="B64" s="172" t="str">
        <f>IF('Labor 2'!B33:N33="","",'Labor 2'!B33:N33)</f>
        <v/>
      </c>
      <c r="C64" s="4" t="str">
        <f>IF('Labor 2'!R33="","",'Labor 2'!R33)</f>
        <v/>
      </c>
      <c r="D64" s="172"/>
      <c r="E64" s="4"/>
    </row>
    <row r="65" spans="1:5">
      <c r="A65" s="4" t="str">
        <f>IF('Labor 2'!A34="","",'Labor 2'!A34)</f>
        <v/>
      </c>
      <c r="B65" s="172" t="str">
        <f>IF('Labor 2'!B34:N34="","",'Labor 2'!B34:N34)</f>
        <v/>
      </c>
      <c r="C65" s="4" t="str">
        <f>IF('Labor 2'!R34="","",'Labor 2'!R34)</f>
        <v/>
      </c>
      <c r="D65" s="172"/>
      <c r="E65" s="4"/>
    </row>
    <row r="66" spans="1:5">
      <c r="A66" s="4" t="str">
        <f>IF('Labor 2'!A35="","",'Labor 2'!A35)</f>
        <v/>
      </c>
      <c r="B66" s="172" t="str">
        <f>IF('Labor 2'!B35:N35="","",'Labor 2'!B35:N35)</f>
        <v/>
      </c>
      <c r="C66" s="4" t="str">
        <f>IF('Labor 2'!R35="","",'Labor 2'!R35)</f>
        <v/>
      </c>
      <c r="D66" s="172"/>
      <c r="E66" s="4"/>
    </row>
    <row r="67" spans="1:5">
      <c r="A67" s="4" t="str">
        <f>IF('Labor 2'!A36="","",'Labor 2'!A36)</f>
        <v/>
      </c>
      <c r="B67" s="172" t="str">
        <f>IF('Labor 2'!B36:N36="","",'Labor 2'!B36:N36)</f>
        <v/>
      </c>
      <c r="C67" s="4" t="str">
        <f>IF('Labor 2'!R36="","",'Labor 2'!R36)</f>
        <v/>
      </c>
      <c r="D67" s="172"/>
      <c r="E67" s="4"/>
    </row>
    <row r="68" spans="1:5">
      <c r="A68" s="4" t="str">
        <f>IF('Labor 2'!A37="","",'Labor 2'!A37)</f>
        <v/>
      </c>
      <c r="B68" s="172" t="str">
        <f>IF('Labor 2'!B37:N37="","",'Labor 2'!B37:N37)</f>
        <v/>
      </c>
      <c r="C68" s="4" t="str">
        <f>IF('Labor 2'!R37="","",'Labor 2'!R37)</f>
        <v/>
      </c>
      <c r="D68" s="172"/>
      <c r="E68" s="4"/>
    </row>
    <row r="69" spans="1:5">
      <c r="A69" s="4" t="str">
        <f>IF('Labor 2'!A38="","",'Labor 2'!A38)</f>
        <v/>
      </c>
      <c r="B69" s="172" t="str">
        <f>IF('Labor 2'!B38:N38="","",'Labor 2'!B38:N38)</f>
        <v/>
      </c>
      <c r="C69" s="4" t="str">
        <f>IF('Labor 2'!R38="","",'Labor 2'!R38)</f>
        <v/>
      </c>
      <c r="D69" s="172"/>
      <c r="E69" s="4"/>
    </row>
    <row r="70" spans="1:5">
      <c r="A70" s="4" t="str">
        <f>IF('Labor 2'!A39="","",'Labor 2'!A39)</f>
        <v/>
      </c>
      <c r="B70" s="172" t="str">
        <f>IF('Labor 2'!B39:N39="","",'Labor 2'!B39:N39)</f>
        <v/>
      </c>
      <c r="C70" s="4" t="str">
        <f>IF('Labor 2'!R39="","",'Labor 2'!R39)</f>
        <v/>
      </c>
      <c r="D70" s="172"/>
      <c r="E70" s="4"/>
    </row>
    <row r="71" spans="1:5">
      <c r="A71" s="4" t="str">
        <f>IF('Labor 2'!A40="","",'Labor 2'!A40)</f>
        <v/>
      </c>
      <c r="B71" s="172" t="str">
        <f>IF('Labor 2'!B40:N40="","",'Labor 2'!B40:N40)</f>
        <v/>
      </c>
      <c r="C71" s="4" t="str">
        <f>IF('Labor 2'!R40="","",'Labor 2'!R40)</f>
        <v/>
      </c>
      <c r="D71" s="172"/>
      <c r="E71" s="4"/>
    </row>
    <row r="72" spans="1:5">
      <c r="A72" s="4" t="str">
        <f>IF('Labor 2'!A42="","",'Labor 2'!A42)</f>
        <v/>
      </c>
      <c r="B72" s="172" t="str">
        <f>IF('Labor 2'!B42:N42="","",'Labor 2'!B42:N42)</f>
        <v/>
      </c>
      <c r="C72" s="4" t="str">
        <f>IF('Labor 2'!R42="","",'Labor 2'!R42)</f>
        <v/>
      </c>
      <c r="D72" s="172"/>
      <c r="E72" s="4"/>
    </row>
    <row r="73" spans="1:5">
      <c r="A73" s="4" t="str">
        <f>IF('Labor 2'!A43="","",'Labor 2'!A43)</f>
        <v/>
      </c>
      <c r="B73" s="172" t="str">
        <f>IF('Labor 2'!B43:N43="","",'Labor 2'!B43:N43)</f>
        <v/>
      </c>
      <c r="C73" s="4" t="str">
        <f>IF('Labor 2'!R43="","",'Labor 2'!R43)</f>
        <v/>
      </c>
      <c r="D73" s="172"/>
      <c r="E73" s="4"/>
    </row>
    <row r="74" spans="1:5">
      <c r="A74" s="4" t="str">
        <f>IF('Labor 2'!A44="","",'Labor 2'!A44)</f>
        <v/>
      </c>
      <c r="B74" s="172" t="str">
        <f>IF('Labor 2'!B44:N44="","",'Labor 2'!B44:N44)</f>
        <v/>
      </c>
      <c r="C74" s="4" t="str">
        <f>IF('Labor 2'!R44="","",'Labor 2'!R44)</f>
        <v/>
      </c>
      <c r="D74" s="172"/>
      <c r="E74" s="4"/>
    </row>
    <row r="75" spans="1:5">
      <c r="A75" s="4" t="str">
        <f>IF('Labor 2'!A45="","",'Labor 2'!A45)</f>
        <v/>
      </c>
      <c r="B75" s="172" t="str">
        <f>IF('Labor 2'!B45:N45="","",'Labor 2'!B45:N45)</f>
        <v/>
      </c>
      <c r="C75" s="4" t="str">
        <f>IF('Labor 2'!R45="","",'Labor 2'!R45)</f>
        <v/>
      </c>
      <c r="D75" s="172"/>
      <c r="E75" s="4"/>
    </row>
    <row r="76" spans="1:5">
      <c r="A76" s="4" t="str">
        <f>IF('Labor 2'!A46="","",'Labor 2'!A46)</f>
        <v/>
      </c>
      <c r="B76" s="172" t="str">
        <f>IF('Labor 2'!B46:N46="","",'Labor 2'!B46:N46)</f>
        <v/>
      </c>
      <c r="C76" s="4" t="str">
        <f>IF('Labor 2'!R46="","",'Labor 2'!R46)</f>
        <v/>
      </c>
      <c r="D76" s="172"/>
      <c r="E76" s="4"/>
    </row>
    <row r="77" spans="1:5">
      <c r="A77" s="4" t="str">
        <f>IF('Labor 2'!A47="","",'Labor 2'!A47)</f>
        <v/>
      </c>
      <c r="B77" s="172" t="str">
        <f>IF('Labor 2'!B47:N47="","",'Labor 2'!B47:N47)</f>
        <v/>
      </c>
      <c r="C77" s="4" t="str">
        <f>IF('Labor 2'!R47="","",'Labor 2'!R47)</f>
        <v/>
      </c>
      <c r="D77" s="172"/>
      <c r="E77" s="4"/>
    </row>
    <row r="78" spans="1:5">
      <c r="A78" s="4" t="str">
        <f>IF('Labor 3'!A9="","",'Labor 3'!A9)</f>
        <v/>
      </c>
      <c r="B78" s="172" t="str">
        <f>IF('Labor 3'!B9:N9="","",'Labor 3'!B9:N9)</f>
        <v/>
      </c>
      <c r="C78" s="4" t="str">
        <f>IF('Labor 3'!R9="","",'Labor 3'!R9)</f>
        <v/>
      </c>
      <c r="D78" s="172"/>
      <c r="E78" s="4"/>
    </row>
    <row r="79" spans="1:5">
      <c r="A79" s="4" t="str">
        <f>IF('Labor 3'!A10="","",'Labor 3'!A10)</f>
        <v/>
      </c>
      <c r="B79" s="172" t="str">
        <f>IF('Labor 3'!B10:N10="","",'Labor 3'!B10:N10)</f>
        <v/>
      </c>
      <c r="C79" s="4" t="str">
        <f>IF('Labor 3'!R10="","",'Labor 3'!R10)</f>
        <v/>
      </c>
      <c r="D79" s="172"/>
      <c r="E79" s="4"/>
    </row>
    <row r="80" spans="1:5">
      <c r="A80" s="4" t="str">
        <f>IF('Labor 3'!A11="","",'Labor 3'!A11)</f>
        <v/>
      </c>
      <c r="B80" s="172" t="str">
        <f>IF('Labor 3'!B11:N11="","",'Labor 3'!B11:N11)</f>
        <v/>
      </c>
      <c r="C80" s="4" t="str">
        <f>IF('Labor 3'!R11="","",'Labor 3'!R11)</f>
        <v/>
      </c>
      <c r="D80" s="172"/>
      <c r="E80" s="4"/>
    </row>
    <row r="81" spans="1:5">
      <c r="A81" s="4" t="str">
        <f>IF('Labor 3'!A12="","",'Labor 3'!A12)</f>
        <v/>
      </c>
      <c r="B81" s="172" t="str">
        <f>IF('Labor 3'!B12:N12="","",'Labor 3'!B12:N12)</f>
        <v/>
      </c>
      <c r="C81" s="4" t="str">
        <f>IF('Labor 3'!R12="","",'Labor 3'!R12)</f>
        <v/>
      </c>
      <c r="D81" s="172"/>
      <c r="E81" s="4"/>
    </row>
    <row r="82" spans="1:5">
      <c r="A82" s="4" t="str">
        <f>IF('Labor 3'!A13="","",'Labor 3'!A13)</f>
        <v/>
      </c>
      <c r="B82" s="172" t="str">
        <f>IF('Labor 3'!B13:N13="","",'Labor 3'!B13:N13)</f>
        <v/>
      </c>
      <c r="C82" s="4" t="str">
        <f>IF('Labor 3'!R13="","",'Labor 3'!R13)</f>
        <v/>
      </c>
      <c r="D82" s="172"/>
      <c r="E82" s="4"/>
    </row>
    <row r="83" spans="1:5">
      <c r="A83" s="4" t="str">
        <f>IF('Labor 3'!A14="","",'Labor 3'!A14)</f>
        <v/>
      </c>
      <c r="B83" s="172" t="str">
        <f>IF('Labor 3'!B14:N14="","",'Labor 3'!B14:N14)</f>
        <v/>
      </c>
      <c r="C83" s="4" t="str">
        <f>IF('Labor 3'!R14="","",'Labor 3'!R14)</f>
        <v/>
      </c>
      <c r="D83" s="172"/>
      <c r="E83" s="4"/>
    </row>
    <row r="84" spans="1:5">
      <c r="A84" s="4" t="str">
        <f>IF('Labor 3'!A15="","",'Labor 3'!A15)</f>
        <v/>
      </c>
      <c r="B84" s="172" t="str">
        <f>IF('Labor 3'!B15:N15="","",'Labor 3'!B15:N15)</f>
        <v/>
      </c>
      <c r="C84" s="4" t="str">
        <f>IF('Labor 3'!R15="","",'Labor 3'!R15)</f>
        <v/>
      </c>
      <c r="D84" s="172"/>
      <c r="E84" s="4"/>
    </row>
    <row r="85" spans="1:5">
      <c r="A85" s="4" t="str">
        <f>IF('Labor 3'!A16="","",'Labor 3'!A16)</f>
        <v/>
      </c>
      <c r="B85" s="172" t="str">
        <f>IF('Labor 3'!B16:N16="","",'Labor 3'!B16:N16)</f>
        <v/>
      </c>
      <c r="C85" s="4" t="str">
        <f>IF('Labor 3'!R16="","",'Labor 3'!R16)</f>
        <v/>
      </c>
      <c r="D85" s="172"/>
      <c r="E85" s="4"/>
    </row>
    <row r="86" spans="1:5">
      <c r="A86" s="4" t="str">
        <f>IF('Labor 3'!A17="","",'Labor 3'!A17)</f>
        <v/>
      </c>
      <c r="B86" s="172" t="str">
        <f>IF('Labor 3'!B17:N17="","",'Labor 3'!B17:N17)</f>
        <v/>
      </c>
      <c r="C86" s="4" t="str">
        <f>IF('Labor 3'!R17="","",'Labor 3'!R17)</f>
        <v/>
      </c>
      <c r="D86" s="172"/>
      <c r="E86" s="4"/>
    </row>
    <row r="87" spans="1:5">
      <c r="A87" s="4" t="str">
        <f>IF('Labor 3'!A18="","",'Labor 3'!A18)</f>
        <v/>
      </c>
      <c r="B87" s="172" t="str">
        <f>IF('Labor 3'!B18:N18="","",'Labor 3'!B18:N18)</f>
        <v/>
      </c>
      <c r="C87" s="4" t="str">
        <f>IF('Labor 3'!R18="","",'Labor 3'!R18)</f>
        <v/>
      </c>
      <c r="D87" s="172"/>
      <c r="E87" s="4"/>
    </row>
    <row r="88" spans="1:5">
      <c r="A88" s="4" t="str">
        <f>IF('Labor 3'!A19="","",'Labor 3'!A19)</f>
        <v/>
      </c>
      <c r="B88" s="172" t="str">
        <f>IF('Labor 3'!B19:N19="","",'Labor 3'!B19:N19)</f>
        <v/>
      </c>
      <c r="C88" s="4" t="str">
        <f>IF('Labor 3'!R19="","",'Labor 3'!R19)</f>
        <v/>
      </c>
      <c r="D88" s="172"/>
      <c r="E88" s="4"/>
    </row>
    <row r="89" spans="1:5">
      <c r="A89" s="4" t="str">
        <f>IF('Labor 3'!A20="","",'Labor 3'!A20)</f>
        <v/>
      </c>
      <c r="B89" s="172" t="str">
        <f>IF('Labor 3'!B20:N20="","",'Labor 3'!B20:N20)</f>
        <v/>
      </c>
      <c r="C89" s="4" t="str">
        <f>IF('Labor 3'!R20="","",'Labor 3'!R20)</f>
        <v/>
      </c>
      <c r="D89" s="172"/>
      <c r="E89" s="4"/>
    </row>
    <row r="90" spans="1:5">
      <c r="A90" s="4" t="str">
        <f>IF('Labor 3'!A21="","",'Labor 3'!A21)</f>
        <v/>
      </c>
      <c r="B90" s="172" t="str">
        <f>IF('Labor 3'!B21:N21="","",'Labor 3'!B21:N21)</f>
        <v/>
      </c>
      <c r="C90" s="4" t="str">
        <f>IF('Labor 3'!R21="","",'Labor 3'!R21)</f>
        <v/>
      </c>
      <c r="D90" s="172"/>
      <c r="E90" s="4"/>
    </row>
    <row r="91" spans="1:5">
      <c r="A91" s="4" t="str">
        <f>IF('Labor 3'!A22="","",'Labor 3'!A22)</f>
        <v/>
      </c>
      <c r="B91" s="172" t="str">
        <f>IF('Labor 3'!B22:N22="","",'Labor 3'!B22:N22)</f>
        <v/>
      </c>
      <c r="C91" s="4" t="str">
        <f>IF('Labor 3'!R22="","",'Labor 3'!R22)</f>
        <v/>
      </c>
      <c r="D91" s="172"/>
      <c r="E91" s="4"/>
    </row>
    <row r="92" spans="1:5">
      <c r="A92" s="4" t="str">
        <f>IF('Labor 3'!A23="","",'Labor 3'!A23)</f>
        <v/>
      </c>
      <c r="B92" s="172" t="str">
        <f>IF('Labor 3'!B23:N23="","",'Labor 3'!B23:N23)</f>
        <v/>
      </c>
      <c r="C92" s="4" t="str">
        <f>IF('Labor 3'!R23="","",'Labor 3'!R23)</f>
        <v/>
      </c>
      <c r="D92" s="172"/>
      <c r="E92" s="4"/>
    </row>
    <row r="93" spans="1:5">
      <c r="A93" s="4" t="str">
        <f>IF('Labor 3'!A24="","",'Labor 3'!A24)</f>
        <v/>
      </c>
      <c r="B93" s="172" t="str">
        <f>IF('Labor 3'!B24:N24="","",'Labor 3'!B24:N24)</f>
        <v/>
      </c>
      <c r="C93" s="4" t="str">
        <f>IF('Labor 3'!R24="","",'Labor 3'!R24)</f>
        <v/>
      </c>
      <c r="D93" s="172"/>
      <c r="E93" s="4"/>
    </row>
    <row r="94" spans="1:5">
      <c r="A94" s="4" t="str">
        <f>IF('Labor 3'!A25="","",'Labor 3'!A25)</f>
        <v/>
      </c>
      <c r="B94" s="172" t="str">
        <f>IF('Labor 3'!B25:N25="","",'Labor 3'!B25:N25)</f>
        <v/>
      </c>
      <c r="C94" s="4" t="str">
        <f>IF('Labor 3'!R25="","",'Labor 3'!R25)</f>
        <v/>
      </c>
      <c r="D94" s="172"/>
      <c r="E94" s="4"/>
    </row>
    <row r="95" spans="1:5">
      <c r="A95" s="4" t="str">
        <f>IF('Labor 3'!A26="","",'Labor 3'!A26)</f>
        <v/>
      </c>
      <c r="B95" s="172" t="str">
        <f>IF('Labor 3'!B26:N26="","",'Labor 3'!B26:N26)</f>
        <v/>
      </c>
      <c r="C95" s="4" t="str">
        <f>IF('Labor 3'!R26="","",'Labor 3'!R26)</f>
        <v/>
      </c>
      <c r="D95" s="172"/>
      <c r="E95" s="4"/>
    </row>
    <row r="96" spans="1:5">
      <c r="A96" s="4" t="str">
        <f>IF('Labor 3'!A27="","",'Labor 3'!A27)</f>
        <v/>
      </c>
      <c r="B96" s="172" t="str">
        <f>IF('Labor 3'!B27:N27="","",'Labor 3'!B27:N27)</f>
        <v/>
      </c>
      <c r="C96" s="4" t="str">
        <f>IF('Labor 3'!R27="","",'Labor 3'!R27)</f>
        <v/>
      </c>
      <c r="D96" s="172"/>
      <c r="E96" s="4"/>
    </row>
    <row r="97" spans="1:5">
      <c r="A97" s="4" t="str">
        <f>IF('Labor 3'!A28="","",'Labor 3'!A28)</f>
        <v/>
      </c>
      <c r="B97" s="172" t="str">
        <f>IF('Labor 3'!B28:N28="","",'Labor 3'!B28:N28)</f>
        <v/>
      </c>
      <c r="C97" s="4" t="str">
        <f>IF('Labor 3'!R28="","",'Labor 3'!R28)</f>
        <v/>
      </c>
      <c r="D97" s="172"/>
      <c r="E97" s="4"/>
    </row>
    <row r="98" spans="1:5">
      <c r="A98" s="4" t="str">
        <f>IF('Labor 3'!A29="","",'Labor 3'!A29)</f>
        <v/>
      </c>
      <c r="B98" s="172" t="str">
        <f>IF('Labor 3'!B29:N29="","",'Labor 3'!B29:N29)</f>
        <v/>
      </c>
      <c r="C98" s="4" t="str">
        <f>IF('Labor 3'!R29="","",'Labor 3'!R29)</f>
        <v/>
      </c>
      <c r="D98" s="172"/>
      <c r="E98" s="4"/>
    </row>
    <row r="99" spans="1:5">
      <c r="A99" s="4" t="str">
        <f>IF('Labor 3'!A30="","",'Labor 3'!A30)</f>
        <v/>
      </c>
      <c r="B99" s="172" t="str">
        <f>IF('Labor 3'!B30:N30="","",'Labor 3'!B30:N30)</f>
        <v/>
      </c>
      <c r="C99" s="4" t="str">
        <f>IF('Labor 3'!R30="","",'Labor 3'!R30)</f>
        <v/>
      </c>
      <c r="D99" s="172"/>
      <c r="E99" s="4"/>
    </row>
    <row r="100" spans="1:5">
      <c r="A100" s="4" t="str">
        <f>IF('Labor 3'!A31="","",'Labor 3'!A31)</f>
        <v/>
      </c>
      <c r="B100" s="172" t="str">
        <f>IF('Labor 3'!B31:N31="","",'Labor 3'!B31:N31)</f>
        <v/>
      </c>
      <c r="C100" s="4" t="str">
        <f>IF('Labor 3'!R31="","",'Labor 3'!R31)</f>
        <v/>
      </c>
      <c r="D100" s="172"/>
      <c r="E100" s="4"/>
    </row>
    <row r="101" spans="1:5">
      <c r="A101" s="4" t="str">
        <f>IF('Labor 3'!A32="","",'Labor 3'!A32)</f>
        <v/>
      </c>
      <c r="B101" s="172" t="str">
        <f>IF('Labor 3'!B32:N32="","",'Labor 3'!B32:N32)</f>
        <v/>
      </c>
      <c r="C101" s="4" t="str">
        <f>IF('Labor 3'!R32="","",'Labor 3'!R32)</f>
        <v/>
      </c>
      <c r="D101" s="172"/>
      <c r="E101" s="4"/>
    </row>
    <row r="102" spans="1:5">
      <c r="A102" s="4" t="str">
        <f>IF('Labor 3'!A33="","",'Labor 3'!A33)</f>
        <v/>
      </c>
      <c r="B102" s="172" t="str">
        <f>IF('Labor 3'!B33:N33="","",'Labor 3'!B33:N33)</f>
        <v/>
      </c>
      <c r="C102" s="4" t="str">
        <f>IF('Labor 3'!R33="","",'Labor 3'!R33)</f>
        <v/>
      </c>
      <c r="D102" s="172"/>
      <c r="E102" s="4"/>
    </row>
    <row r="103" spans="1:5">
      <c r="A103" s="4" t="str">
        <f>IF('Labor 3'!A34="","",'Labor 3'!A34)</f>
        <v/>
      </c>
      <c r="B103" s="172" t="str">
        <f>IF('Labor 3'!B34:N34="","",'Labor 3'!B34:N34)</f>
        <v/>
      </c>
      <c r="C103" s="4" t="str">
        <f>IF('Labor 3'!R34="","",'Labor 3'!R34)</f>
        <v/>
      </c>
      <c r="D103" s="172"/>
      <c r="E103" s="4"/>
    </row>
    <row r="104" spans="1:5">
      <c r="A104" s="4" t="str">
        <f>IF('Labor 3'!A35="","",'Labor 3'!A35)</f>
        <v/>
      </c>
      <c r="B104" s="172" t="str">
        <f>IF('Labor 3'!B35:N35="","",'Labor 3'!B35:N35)</f>
        <v/>
      </c>
      <c r="C104" s="4" t="str">
        <f>IF('Labor 3'!R35="","",'Labor 3'!R35)</f>
        <v/>
      </c>
      <c r="D104" s="172"/>
      <c r="E104" s="4"/>
    </row>
    <row r="105" spans="1:5">
      <c r="A105" s="4" t="str">
        <f>IF('Labor 3'!A36="","",'Labor 3'!A36)</f>
        <v/>
      </c>
      <c r="B105" s="172" t="str">
        <f>IF('Labor 3'!B36:N36="","",'Labor 3'!B36:N36)</f>
        <v/>
      </c>
      <c r="C105" s="4" t="str">
        <f>IF('Labor 3'!R36="","",'Labor 3'!R36)</f>
        <v/>
      </c>
      <c r="D105" s="172"/>
      <c r="E105" s="4"/>
    </row>
    <row r="106" spans="1:5">
      <c r="A106" s="4" t="str">
        <f>IF('Labor 3'!A37="","",'Labor 3'!A37)</f>
        <v/>
      </c>
      <c r="B106" s="172" t="str">
        <f>IF('Labor 3'!B37:N37="","",'Labor 3'!B37:N37)</f>
        <v/>
      </c>
      <c r="C106" s="4" t="str">
        <f>IF('Labor 3'!R37="","",'Labor 3'!R37)</f>
        <v/>
      </c>
      <c r="D106" s="172"/>
      <c r="E106" s="4"/>
    </row>
    <row r="107" spans="1:5">
      <c r="A107" s="4" t="str">
        <f>IF('Labor 3'!A38="","",'Labor 3'!A38)</f>
        <v/>
      </c>
      <c r="B107" s="172" t="str">
        <f>IF('Labor 3'!B38:N38="","",'Labor 3'!B38:N38)</f>
        <v/>
      </c>
      <c r="C107" s="4" t="str">
        <f>IF('Labor 3'!R38="","",'Labor 3'!R38)</f>
        <v/>
      </c>
      <c r="D107" s="172"/>
      <c r="E107" s="4"/>
    </row>
    <row r="108" spans="1:5">
      <c r="A108" s="4" t="str">
        <f>IF('Labor 3'!A39="","",'Labor 3'!A39)</f>
        <v/>
      </c>
      <c r="B108" s="172" t="str">
        <f>IF('Labor 3'!B39:N39="","",'Labor 3'!B39:N39)</f>
        <v/>
      </c>
      <c r="C108" s="4" t="str">
        <f>IF('Labor 3'!R39="","",'Labor 3'!R39)</f>
        <v/>
      </c>
      <c r="D108" s="172"/>
      <c r="E108" s="4"/>
    </row>
    <row r="109" spans="1:5">
      <c r="A109" s="4" t="str">
        <f>IF('Labor 3'!A40="","",'Labor 3'!A40)</f>
        <v/>
      </c>
      <c r="B109" s="172" t="str">
        <f>IF('Labor 3'!B40:N40="","",'Labor 3'!B40:N40)</f>
        <v/>
      </c>
      <c r="C109" s="4" t="str">
        <f>IF('Labor 3'!R40="","",'Labor 3'!R40)</f>
        <v/>
      </c>
      <c r="D109" s="172"/>
      <c r="E109" s="4"/>
    </row>
    <row r="110" spans="1:5">
      <c r="A110" s="4" t="str">
        <f>IF('Labor 3'!A42="","",'Labor 3'!A42)</f>
        <v/>
      </c>
      <c r="B110" s="172" t="str">
        <f>IF('Labor 3'!B42:N42="","",'Labor 3'!B42:N42)</f>
        <v/>
      </c>
      <c r="C110" s="4" t="str">
        <f>IF('Labor 3'!R42="","",'Labor 3'!R42)</f>
        <v/>
      </c>
      <c r="D110" s="172"/>
      <c r="E110" s="4"/>
    </row>
    <row r="111" spans="1:5">
      <c r="A111" s="4" t="str">
        <f>IF('Labor 3'!A43="","",'Labor 3'!A43)</f>
        <v/>
      </c>
      <c r="B111" s="172" t="str">
        <f>IF('Labor 3'!B43:N43="","",'Labor 3'!B43:N43)</f>
        <v/>
      </c>
      <c r="C111" s="4" t="str">
        <f>IF('Labor 3'!R43="","",'Labor 3'!R43)</f>
        <v/>
      </c>
      <c r="D111" s="172"/>
      <c r="E111" s="4"/>
    </row>
    <row r="112" spans="1:5">
      <c r="A112" s="4" t="str">
        <f>IF('Labor 3'!A44="","",'Labor 3'!A44)</f>
        <v/>
      </c>
      <c r="B112" s="172" t="str">
        <f>IF('Labor 3'!B44:N44="","",'Labor 3'!B44:N44)</f>
        <v/>
      </c>
      <c r="C112" s="4" t="str">
        <f>IF('Labor 3'!R44="","",'Labor 3'!R44)</f>
        <v/>
      </c>
      <c r="D112" s="172"/>
      <c r="E112" s="4"/>
    </row>
    <row r="113" spans="1:5">
      <c r="A113" s="4" t="str">
        <f>IF('Labor 3'!A45="","",'Labor 3'!A45)</f>
        <v/>
      </c>
      <c r="B113" s="172" t="str">
        <f>IF('Labor 3'!B45:N45="","",'Labor 3'!B45:N45)</f>
        <v/>
      </c>
      <c r="C113" s="4" t="str">
        <f>IF('Labor 3'!R45="","",'Labor 3'!R45)</f>
        <v/>
      </c>
      <c r="D113" s="172"/>
      <c r="E113" s="4"/>
    </row>
    <row r="114" spans="1:5">
      <c r="A114" s="4" t="str">
        <f>IF('Labor 3'!A46="","",'Labor 3'!A46)</f>
        <v/>
      </c>
      <c r="B114" s="172" t="str">
        <f>IF('Labor 3'!B46:N46="","",'Labor 3'!B46:N46)</f>
        <v/>
      </c>
      <c r="C114" s="4" t="str">
        <f>IF('Labor 3'!R46="","",'Labor 3'!R46)</f>
        <v/>
      </c>
      <c r="D114" s="172"/>
      <c r="E114" s="4"/>
    </row>
    <row r="115" spans="1:5">
      <c r="A115" s="4" t="str">
        <f>IF('Labor 3'!A47="","",'Labor 3'!A47)</f>
        <v/>
      </c>
      <c r="B115" s="172" t="str">
        <f>IF('Labor 3'!B47:N47="","",'Labor 3'!B47:N47)</f>
        <v/>
      </c>
      <c r="C115" s="4" t="str">
        <f>IF('Labor 3'!R47="","",'Labor 3'!R47)</f>
        <v/>
      </c>
      <c r="D115" s="172"/>
      <c r="E115" s="4"/>
    </row>
    <row r="116" spans="1:5">
      <c r="A116" s="4" t="str">
        <f>IF('Material 1'!N9="","",'Material 1'!N9)</f>
        <v/>
      </c>
      <c r="B116" s="172" t="str">
        <f>IF('Material 1'!D9="","",'Material 1'!D9)</f>
        <v/>
      </c>
      <c r="C116" s="4"/>
      <c r="D116" s="269">
        <f>IF('Material 1'!I9="","",'Material 1'!I9)</f>
        <v>0</v>
      </c>
      <c r="E116" s="20">
        <f>IF('Material 1'!O9="","",'Material 1'!O9)</f>
        <v>0</v>
      </c>
    </row>
    <row r="117" spans="1:5">
      <c r="A117" s="4" t="str">
        <f>IF('Material 1'!N10="","",'Material 1'!N10)</f>
        <v/>
      </c>
      <c r="B117" s="172" t="str">
        <f>IF('Material 1'!D10="","",'Material 1'!D10)</f>
        <v/>
      </c>
      <c r="C117" s="4"/>
      <c r="D117" s="269">
        <f>IF('Material 1'!I10="","",'Material 1'!I10)</f>
        <v>0</v>
      </c>
      <c r="E117" s="20">
        <f>IF('Material 1'!O10="","",'Material 1'!O10)</f>
        <v>0</v>
      </c>
    </row>
    <row r="118" spans="1:5">
      <c r="A118" s="4" t="str">
        <f>IF('Material 1'!N11="","",'Material 1'!N11)</f>
        <v/>
      </c>
      <c r="B118" s="172" t="str">
        <f>IF('Material 1'!D11="","",'Material 1'!D11)</f>
        <v/>
      </c>
      <c r="C118" s="4"/>
      <c r="D118" s="269">
        <f>IF('Material 1'!I11="","",'Material 1'!I11)</f>
        <v>0</v>
      </c>
      <c r="E118" s="20">
        <f>IF('Material 1'!O11="","",'Material 1'!O11)</f>
        <v>0</v>
      </c>
    </row>
    <row r="119" spans="1:5">
      <c r="A119" s="4" t="str">
        <f>IF('Material 1'!N12="","",'Material 1'!N12)</f>
        <v/>
      </c>
      <c r="B119" s="172" t="str">
        <f>IF('Material 1'!D12="","",'Material 1'!D12)</f>
        <v/>
      </c>
      <c r="C119" s="4"/>
      <c r="D119" s="269">
        <f>IF('Material 1'!I12="","",'Material 1'!I12)</f>
        <v>0</v>
      </c>
      <c r="E119" s="20">
        <f>IF('Material 1'!O12="","",'Material 1'!O12)</f>
        <v>0</v>
      </c>
    </row>
    <row r="120" spans="1:5">
      <c r="A120" s="4" t="str">
        <f>IF('Material 1'!N13="","",'Material 1'!N13)</f>
        <v/>
      </c>
      <c r="B120" s="172" t="str">
        <f>IF('Material 1'!D13="","",'Material 1'!D13)</f>
        <v/>
      </c>
      <c r="C120" s="4"/>
      <c r="D120" s="269">
        <f>IF('Material 1'!I13="","",'Material 1'!I13)</f>
        <v>0</v>
      </c>
      <c r="E120" s="20">
        <f>IF('Material 1'!O13="","",'Material 1'!O13)</f>
        <v>0</v>
      </c>
    </row>
    <row r="121" spans="1:5">
      <c r="A121" s="4" t="str">
        <f>IF('Material 1'!N14="","",'Material 1'!N14)</f>
        <v/>
      </c>
      <c r="B121" s="172" t="str">
        <f>IF('Material 1'!D14="","",'Material 1'!D14)</f>
        <v/>
      </c>
      <c r="C121" s="4"/>
      <c r="D121" s="269">
        <f>IF('Material 1'!I14="","",'Material 1'!I14)</f>
        <v>0</v>
      </c>
      <c r="E121" s="20">
        <f>IF('Material 1'!O14="","",'Material 1'!O14)</f>
        <v>0</v>
      </c>
    </row>
    <row r="122" spans="1:5">
      <c r="A122" s="4" t="str">
        <f>IF('Material 1'!N15="","",'Material 1'!N15)</f>
        <v/>
      </c>
      <c r="B122" s="172" t="str">
        <f>IF('Material 1'!D15="","",'Material 1'!D15)</f>
        <v/>
      </c>
      <c r="C122" s="4"/>
      <c r="D122" s="269">
        <f>IF('Material 1'!I15="","",'Material 1'!I15)</f>
        <v>0</v>
      </c>
      <c r="E122" s="20">
        <f>IF('Material 1'!O15="","",'Material 1'!O15)</f>
        <v>0</v>
      </c>
    </row>
    <row r="123" spans="1:5">
      <c r="A123" s="4" t="str">
        <f>IF('Material 1'!N16="","",'Material 1'!N16)</f>
        <v/>
      </c>
      <c r="B123" s="172" t="str">
        <f>IF('Material 1'!D16="","",'Material 1'!D16)</f>
        <v/>
      </c>
      <c r="C123" s="4"/>
      <c r="D123" s="269">
        <f>IF('Material 1'!I16="","",'Material 1'!I16)</f>
        <v>0</v>
      </c>
      <c r="E123" s="20">
        <f>IF('Material 1'!O16="","",'Material 1'!O16)</f>
        <v>0</v>
      </c>
    </row>
    <row r="124" spans="1:5">
      <c r="A124" s="4" t="str">
        <f>IF('Material 1'!N17="","",'Material 1'!N17)</f>
        <v/>
      </c>
      <c r="B124" s="172" t="str">
        <f>IF('Material 1'!D17="","",'Material 1'!D17)</f>
        <v/>
      </c>
      <c r="C124" s="4"/>
      <c r="D124" s="269">
        <f>IF('Material 1'!I17="","",'Material 1'!I17)</f>
        <v>0</v>
      </c>
      <c r="E124" s="20">
        <f>IF('Material 1'!O17="","",'Material 1'!O17)</f>
        <v>0</v>
      </c>
    </row>
    <row r="125" spans="1:5">
      <c r="A125" s="4" t="str">
        <f>IF('Material 1'!N18="","",'Material 1'!N18)</f>
        <v/>
      </c>
      <c r="B125" s="172" t="str">
        <f>IF('Material 1'!D18="","",'Material 1'!D18)</f>
        <v/>
      </c>
      <c r="C125" s="4"/>
      <c r="D125" s="269">
        <f>IF('Material 1'!I18="","",'Material 1'!I18)</f>
        <v>0</v>
      </c>
      <c r="E125" s="20">
        <f>IF('Material 1'!O18="","",'Material 1'!O18)</f>
        <v>0</v>
      </c>
    </row>
    <row r="126" spans="1:5">
      <c r="A126" s="4" t="str">
        <f>IF('Material 1'!N19="","",'Material 1'!N19)</f>
        <v/>
      </c>
      <c r="B126" s="172" t="str">
        <f>IF('Material 1'!D19="","",'Material 1'!D19)</f>
        <v/>
      </c>
      <c r="C126" s="4"/>
      <c r="D126" s="269">
        <f>IF('Material 1'!I19="","",'Material 1'!I19)</f>
        <v>0</v>
      </c>
      <c r="E126" s="20">
        <f>IF('Material 1'!O19="","",'Material 1'!O19)</f>
        <v>0</v>
      </c>
    </row>
    <row r="127" spans="1:5">
      <c r="A127" s="4" t="str">
        <f>IF('Material 1'!N20="","",'Material 1'!N20)</f>
        <v/>
      </c>
      <c r="B127" s="172" t="str">
        <f>IF('Material 1'!D20="","",'Material 1'!D20)</f>
        <v/>
      </c>
      <c r="C127" s="4"/>
      <c r="D127" s="269">
        <f>IF('Material 1'!I20="","",'Material 1'!I20)</f>
        <v>0</v>
      </c>
      <c r="E127" s="20">
        <f>IF('Material 1'!O20="","",'Material 1'!O20)</f>
        <v>0</v>
      </c>
    </row>
    <row r="128" spans="1:5">
      <c r="A128" s="4" t="str">
        <f>IF('Material 1'!N21="","",'Material 1'!N21)</f>
        <v/>
      </c>
      <c r="B128" s="172" t="str">
        <f>IF('Material 1'!D21="","",'Material 1'!D21)</f>
        <v/>
      </c>
      <c r="C128" s="4"/>
      <c r="D128" s="269">
        <f>IF('Material 1'!I21="","",'Material 1'!I21)</f>
        <v>0</v>
      </c>
      <c r="E128" s="20">
        <f>IF('Material 1'!O21="","",'Material 1'!O21)</f>
        <v>0</v>
      </c>
    </row>
    <row r="129" spans="1:5">
      <c r="A129" s="4" t="str">
        <f>IF('Material 1'!N22="","",'Material 1'!N22)</f>
        <v/>
      </c>
      <c r="B129" s="172" t="str">
        <f>IF('Material 1'!D22="","",'Material 1'!D22)</f>
        <v/>
      </c>
      <c r="C129" s="4"/>
      <c r="D129" s="269">
        <f>IF('Material 1'!I22="","",'Material 1'!I22)</f>
        <v>0</v>
      </c>
      <c r="E129" s="20">
        <f>IF('Material 1'!O22="","",'Material 1'!O22)</f>
        <v>0</v>
      </c>
    </row>
    <row r="130" spans="1:5">
      <c r="A130" s="4" t="str">
        <f>IF('Material 1'!N23="","",'Material 1'!N23)</f>
        <v/>
      </c>
      <c r="B130" s="172" t="str">
        <f>IF('Material 1'!D23="","",'Material 1'!D23)</f>
        <v/>
      </c>
      <c r="C130" s="4"/>
      <c r="D130" s="269">
        <f>IF('Material 1'!I23="","",'Material 1'!I23)</f>
        <v>0</v>
      </c>
      <c r="E130" s="20">
        <f>IF('Material 1'!O23="","",'Material 1'!O23)</f>
        <v>0</v>
      </c>
    </row>
    <row r="131" spans="1:5">
      <c r="A131" s="4" t="str">
        <f>IF('Material 1'!N24="","",'Material 1'!N24)</f>
        <v/>
      </c>
      <c r="B131" s="172" t="str">
        <f>IF('Material 1'!D24="","",'Material 1'!D24)</f>
        <v/>
      </c>
      <c r="C131" s="4"/>
      <c r="D131" s="269">
        <f>IF('Material 1'!I24="","",'Material 1'!I24)</f>
        <v>0</v>
      </c>
      <c r="E131" s="20">
        <f>IF('Material 1'!O24="","",'Material 1'!O24)</f>
        <v>0</v>
      </c>
    </row>
    <row r="132" spans="1:5">
      <c r="A132" s="4" t="str">
        <f>IF('Material 1'!N25="","",'Material 1'!N25)</f>
        <v/>
      </c>
      <c r="B132" s="172" t="str">
        <f>IF('Material 1'!D25="","",'Material 1'!D25)</f>
        <v/>
      </c>
      <c r="C132" s="4"/>
      <c r="D132" s="269">
        <f>IF('Material 1'!I25="","",'Material 1'!I25)</f>
        <v>0</v>
      </c>
      <c r="E132" s="20">
        <f>IF('Material 1'!O25="","",'Material 1'!O25)</f>
        <v>0</v>
      </c>
    </row>
    <row r="133" spans="1:5">
      <c r="A133" s="4" t="str">
        <f>IF('Material 1'!N26="","",'Material 1'!N26)</f>
        <v/>
      </c>
      <c r="B133" s="172" t="str">
        <f>IF('Material 1'!D26="","",'Material 1'!D26)</f>
        <v/>
      </c>
      <c r="C133" s="4"/>
      <c r="D133" s="269">
        <f>IF('Material 1'!I26="","",'Material 1'!I26)</f>
        <v>0</v>
      </c>
      <c r="E133" s="20">
        <f>IF('Material 1'!O26="","",'Material 1'!O26)</f>
        <v>0</v>
      </c>
    </row>
    <row r="134" spans="1:5">
      <c r="A134" s="4" t="str">
        <f>IF('Material 1'!N27="","",'Material 1'!N27)</f>
        <v/>
      </c>
      <c r="B134" s="172" t="str">
        <f>IF('Material 1'!D27="","",'Material 1'!D27)</f>
        <v/>
      </c>
      <c r="C134" s="4"/>
      <c r="D134" s="269">
        <f>IF('Material 1'!I27="","",'Material 1'!I27)</f>
        <v>0</v>
      </c>
      <c r="E134" s="20">
        <f>IF('Material 1'!O27="","",'Material 1'!O27)</f>
        <v>0</v>
      </c>
    </row>
    <row r="135" spans="1:5">
      <c r="A135" s="4" t="str">
        <f>IF('Material 1'!N28="","",'Material 1'!N28)</f>
        <v/>
      </c>
      <c r="B135" s="172" t="str">
        <f>IF('Material 1'!D28="","",'Material 1'!D28)</f>
        <v/>
      </c>
      <c r="C135" s="4"/>
      <c r="D135" s="269">
        <f>IF('Material 1'!I28="","",'Material 1'!I28)</f>
        <v>0</v>
      </c>
      <c r="E135" s="20">
        <f>IF('Material 1'!O28="","",'Material 1'!O28)</f>
        <v>0</v>
      </c>
    </row>
    <row r="136" spans="1:5">
      <c r="A136" s="4" t="str">
        <f>IF('Material 1'!N29="","",'Material 1'!N29)</f>
        <v/>
      </c>
      <c r="B136" s="172" t="str">
        <f>IF('Material 1'!D29="","",'Material 1'!D29)</f>
        <v/>
      </c>
      <c r="C136" s="4"/>
      <c r="D136" s="269">
        <f>IF('Material 1'!I29="","",'Material 1'!I29)</f>
        <v>0</v>
      </c>
      <c r="E136" s="20">
        <f>IF('Material 1'!O29="","",'Material 1'!O29)</f>
        <v>0</v>
      </c>
    </row>
    <row r="137" spans="1:5">
      <c r="A137" s="4" t="str">
        <f>IF('Material 1'!N30="","",'Material 1'!N30)</f>
        <v/>
      </c>
      <c r="B137" s="172" t="str">
        <f>IF('Material 1'!D30="","",'Material 1'!D30)</f>
        <v/>
      </c>
      <c r="C137" s="4"/>
      <c r="D137" s="269">
        <f>IF('Material 1'!I30="","",'Material 1'!I30)</f>
        <v>0</v>
      </c>
      <c r="E137" s="20">
        <f>IF('Material 1'!O30="","",'Material 1'!O30)</f>
        <v>0</v>
      </c>
    </row>
    <row r="138" spans="1:5">
      <c r="A138" s="4" t="str">
        <f>IF('Material 1'!N31="","",'Material 1'!N31)</f>
        <v/>
      </c>
      <c r="B138" s="172" t="str">
        <f>IF('Material 1'!D31="","",'Material 1'!D31)</f>
        <v/>
      </c>
      <c r="C138" s="4"/>
      <c r="D138" s="269">
        <f>IF('Material 1'!I31="","",'Material 1'!I31)</f>
        <v>0</v>
      </c>
      <c r="E138" s="20">
        <f>IF('Material 1'!O31="","",'Material 1'!O31)</f>
        <v>0</v>
      </c>
    </row>
    <row r="139" spans="1:5">
      <c r="A139" s="4" t="str">
        <f>IF('Material 1'!N32="","",'Material 1'!N32)</f>
        <v/>
      </c>
      <c r="B139" s="172" t="str">
        <f>IF('Material 1'!D32="","",'Material 1'!D32)</f>
        <v/>
      </c>
      <c r="C139" s="4"/>
      <c r="D139" s="269">
        <f>IF('Material 1'!I32="","",'Material 1'!I32)</f>
        <v>0</v>
      </c>
      <c r="E139" s="20">
        <f>IF('Material 1'!O32="","",'Material 1'!O32)</f>
        <v>0</v>
      </c>
    </row>
    <row r="140" spans="1:5">
      <c r="A140" s="4" t="str">
        <f>IF('Material 1'!N33="","",'Material 1'!N33)</f>
        <v/>
      </c>
      <c r="B140" s="172" t="str">
        <f>IF('Material 1'!D33="","",'Material 1'!D33)</f>
        <v/>
      </c>
      <c r="C140" s="4"/>
      <c r="D140" s="269">
        <f>IF('Material 1'!I33="","",'Material 1'!I33)</f>
        <v>0</v>
      </c>
      <c r="E140" s="20">
        <f>IF('Material 1'!O33="","",'Material 1'!O33)</f>
        <v>0</v>
      </c>
    </row>
    <row r="141" spans="1:5">
      <c r="A141" s="4" t="str">
        <f>IF('Material 1'!N34="","",'Material 1'!N34)</f>
        <v/>
      </c>
      <c r="B141" s="172" t="str">
        <f>IF('Material 1'!D34="","",'Material 1'!D34)</f>
        <v/>
      </c>
      <c r="C141" s="4"/>
      <c r="D141" s="269">
        <f>IF('Material 1'!I34="","",'Material 1'!I34)</f>
        <v>0</v>
      </c>
      <c r="E141" s="20">
        <f>IF('Material 1'!O34="","",'Material 1'!O34)</f>
        <v>0</v>
      </c>
    </row>
    <row r="142" spans="1:5">
      <c r="A142" s="4" t="str">
        <f>IF('Material 1'!N35="","",'Material 1'!N35)</f>
        <v/>
      </c>
      <c r="B142" s="172" t="str">
        <f>IF('Material 1'!D35="","",'Material 1'!D35)</f>
        <v/>
      </c>
      <c r="C142" s="4"/>
      <c r="D142" s="269">
        <f>IF('Material 1'!I35="","",'Material 1'!I35)</f>
        <v>0</v>
      </c>
      <c r="E142" s="20">
        <f>IF('Material 1'!O35="","",'Material 1'!O35)</f>
        <v>0</v>
      </c>
    </row>
    <row r="143" spans="1:5">
      <c r="A143" s="4" t="str">
        <f>IF('Material 1'!N36="","",'Material 1'!N36)</f>
        <v/>
      </c>
      <c r="B143" s="172" t="str">
        <f>IF('Material 1'!D36="","",'Material 1'!D36)</f>
        <v/>
      </c>
      <c r="C143" s="4"/>
      <c r="D143" s="269">
        <f>IF('Material 1'!I36="","",'Material 1'!I36)</f>
        <v>0</v>
      </c>
      <c r="E143" s="20">
        <f>IF('Material 1'!O36="","",'Material 1'!O36)</f>
        <v>0</v>
      </c>
    </row>
    <row r="144" spans="1:5">
      <c r="A144" s="4" t="str">
        <f>IF('Material 1'!N37="","",'Material 1'!N37)</f>
        <v/>
      </c>
      <c r="B144" s="172" t="str">
        <f>IF('Material 1'!D37="","",'Material 1'!D37)</f>
        <v/>
      </c>
      <c r="C144" s="4"/>
      <c r="D144" s="269">
        <f>IF('Material 1'!I37="","",'Material 1'!I37)</f>
        <v>0</v>
      </c>
      <c r="E144" s="20">
        <f>IF('Material 1'!O37="","",'Material 1'!O37)</f>
        <v>0</v>
      </c>
    </row>
    <row r="145" spans="1:5">
      <c r="A145" s="4" t="str">
        <f>IF('Material 1'!N38="","",'Material 1'!N38)</f>
        <v/>
      </c>
      <c r="B145" s="172" t="str">
        <f>IF('Material 1'!D38="","",'Material 1'!D38)</f>
        <v/>
      </c>
      <c r="C145" s="4"/>
      <c r="D145" s="269">
        <f>IF('Material 1'!I38="","",'Material 1'!I38)</f>
        <v>0</v>
      </c>
      <c r="E145" s="20">
        <f>IF('Material 1'!O38="","",'Material 1'!O38)</f>
        <v>0</v>
      </c>
    </row>
    <row r="146" spans="1:5">
      <c r="A146" s="4" t="str">
        <f>IF('Material 1'!N39="","",'Material 1'!N39)</f>
        <v/>
      </c>
      <c r="B146" s="172" t="str">
        <f>IF('Material 1'!D39="","",'Material 1'!D39)</f>
        <v/>
      </c>
      <c r="C146" s="4"/>
      <c r="D146" s="269">
        <f>IF('Material 1'!I39="","",'Material 1'!I39)</f>
        <v>0</v>
      </c>
      <c r="E146" s="20">
        <f>IF('Material 1'!O39="","",'Material 1'!O39)</f>
        <v>0</v>
      </c>
    </row>
    <row r="147" spans="1:5">
      <c r="A147" s="4" t="str">
        <f>IF('Material 1'!N40="","",'Material 1'!N40)</f>
        <v/>
      </c>
      <c r="B147" s="172" t="str">
        <f>IF('Material 1'!D40="","",'Material 1'!D40)</f>
        <v/>
      </c>
      <c r="C147" s="4"/>
      <c r="D147" s="269">
        <f>IF('Material 1'!I40="","",'Material 1'!I40)</f>
        <v>0</v>
      </c>
      <c r="E147" s="20">
        <f>IF('Material 1'!O40="","",'Material 1'!O40)</f>
        <v>0</v>
      </c>
    </row>
    <row r="148" spans="1:5">
      <c r="A148" s="4" t="str">
        <f>IF('Material 1'!N41="","",'Material 1'!N41)</f>
        <v/>
      </c>
      <c r="B148" s="172" t="str">
        <f>IF('Material 1'!D41="","",'Material 1'!D41)</f>
        <v/>
      </c>
      <c r="C148" s="4"/>
      <c r="D148" s="269">
        <f>IF('Material 1'!I41="","",'Material 1'!I41)</f>
        <v>0</v>
      </c>
      <c r="E148" s="20">
        <f>IF('Material 1'!O41="","",'Material 1'!O41)</f>
        <v>0</v>
      </c>
    </row>
    <row r="149" spans="1:5">
      <c r="A149" s="4" t="str">
        <f>IF('Material 1'!N42="","",'Material 1'!N42)</f>
        <v/>
      </c>
      <c r="B149" s="172" t="str">
        <f>IF('Material 1'!D42="","",'Material 1'!D42)</f>
        <v/>
      </c>
      <c r="C149" s="4"/>
      <c r="D149" s="269">
        <f>IF('Material 1'!I42="","",'Material 1'!I42)</f>
        <v>0</v>
      </c>
      <c r="E149" s="20">
        <f>IF('Material 1'!O42="","",'Material 1'!O42)</f>
        <v>0</v>
      </c>
    </row>
    <row r="150" spans="1:5">
      <c r="A150" s="4" t="str">
        <f>IF('Material 1'!N43="","",'Material 1'!N43)</f>
        <v/>
      </c>
      <c r="B150" s="172" t="str">
        <f>IF('Material 1'!D43="","",'Material 1'!D43)</f>
        <v/>
      </c>
      <c r="C150" s="4"/>
      <c r="D150" s="269">
        <f>IF('Material 1'!I43="","",'Material 1'!I43)</f>
        <v>0</v>
      </c>
      <c r="E150" s="20">
        <f>IF('Material 1'!O43="","",'Material 1'!O43)</f>
        <v>0</v>
      </c>
    </row>
    <row r="151" spans="1:5">
      <c r="A151" s="4" t="str">
        <f>IF('Material 1'!N44="","",'Material 1'!N44)</f>
        <v/>
      </c>
      <c r="B151" s="172" t="str">
        <f>IF('Material 1'!D44="","",'Material 1'!D44)</f>
        <v/>
      </c>
      <c r="C151" s="4"/>
      <c r="D151" s="269">
        <f>IF('Material 1'!I44="","",'Material 1'!I44)</f>
        <v>0</v>
      </c>
      <c r="E151" s="20">
        <f>IF('Material 1'!O44="","",'Material 1'!O44)</f>
        <v>0</v>
      </c>
    </row>
    <row r="152" spans="1:5">
      <c r="A152" s="4" t="str">
        <f>IF('Material 1'!N45="","",'Material 1'!N45)</f>
        <v/>
      </c>
      <c r="B152" s="172" t="str">
        <f>IF('Material 1'!D45="","",'Material 1'!D45)</f>
        <v/>
      </c>
      <c r="C152" s="4"/>
      <c r="D152" s="269">
        <f>IF('Material 1'!I45="","",'Material 1'!I45)</f>
        <v>0</v>
      </c>
      <c r="E152" s="20">
        <f>IF('Material 1'!O45="","",'Material 1'!O45)</f>
        <v>0</v>
      </c>
    </row>
    <row r="153" spans="1:5">
      <c r="A153" s="4" t="str">
        <f>IF('Material 1'!N46="","",'Material 1'!N46)</f>
        <v/>
      </c>
      <c r="B153" s="172" t="str">
        <f>IF('Material 1'!D46="","",'Material 1'!D46)</f>
        <v/>
      </c>
      <c r="C153" s="4"/>
      <c r="D153" s="269">
        <f>IF('Material 1'!I46="","",'Material 1'!I46)</f>
        <v>0</v>
      </c>
      <c r="E153" s="20">
        <f>IF('Material 1'!O46="","",'Material 1'!O46)</f>
        <v>0</v>
      </c>
    </row>
    <row r="154" spans="1:5">
      <c r="A154" s="4" t="str">
        <f>IF('Material 1'!N47="","",'Material 1'!N47)</f>
        <v/>
      </c>
      <c r="B154" s="172" t="str">
        <f>IF('Material 1'!D47="","",'Material 1'!D47)</f>
        <v/>
      </c>
      <c r="C154" s="4"/>
      <c r="D154" s="269">
        <f>IF('Material 1'!I47="","",'Material 1'!I47)</f>
        <v>0</v>
      </c>
      <c r="E154" s="20">
        <f>IF('Material 1'!O47="","",'Material 1'!O47)</f>
        <v>0</v>
      </c>
    </row>
    <row r="155" spans="1:5">
      <c r="A155" s="4" t="str">
        <f>IF('Material 1'!N48="","",'Material 1'!N48)</f>
        <v/>
      </c>
      <c r="B155" s="172" t="str">
        <f>IF('Material 1'!D48="","",'Material 1'!D48)</f>
        <v/>
      </c>
      <c r="C155" s="4"/>
      <c r="D155" s="269">
        <f>IF('Material 1'!I48="","",'Material 1'!I48)</f>
        <v>0</v>
      </c>
      <c r="E155" s="20">
        <f>IF('Material 1'!O48="","",'Material 1'!O48)</f>
        <v>0</v>
      </c>
    </row>
    <row r="156" spans="1:5">
      <c r="A156" s="4" t="str">
        <f>IF('Material 1'!N49="","",'Material 1'!N49)</f>
        <v/>
      </c>
      <c r="B156" s="172" t="str">
        <f>IF('Material 1'!D49="","",'Material 1'!D49)</f>
        <v/>
      </c>
      <c r="C156" s="4"/>
      <c r="D156" s="269">
        <f>IF('Material 1'!I49="","",'Material 1'!I49)</f>
        <v>0</v>
      </c>
      <c r="E156" s="20">
        <f>IF('Material 1'!O49="","",'Material 1'!O49)</f>
        <v>0</v>
      </c>
    </row>
    <row r="157" spans="1:5">
      <c r="A157" s="4" t="str">
        <f>IF('Material 1'!N50="","",'Material 1'!N50)</f>
        <v/>
      </c>
      <c r="B157" s="172" t="str">
        <f>IF('Material 1'!D50="","",'Material 1'!D50)</f>
        <v/>
      </c>
      <c r="C157" s="4"/>
      <c r="D157" s="269">
        <f>IF('Material 1'!I50="","",'Material 1'!I50)</f>
        <v>0</v>
      </c>
      <c r="E157" s="20">
        <f>IF('Material 1'!O50="","",'Material 1'!O50)</f>
        <v>0</v>
      </c>
    </row>
    <row r="158" spans="1:5">
      <c r="A158" s="4" t="str">
        <f>IF('Material 1'!N51="","",'Material 1'!N51)</f>
        <v/>
      </c>
      <c r="B158" s="172" t="str">
        <f>IF('Material 1'!D51="","",'Material 1'!D51)</f>
        <v/>
      </c>
      <c r="C158" s="4"/>
      <c r="D158" s="269">
        <f>IF('Material 1'!I51="","",'Material 1'!I51)</f>
        <v>0</v>
      </c>
      <c r="E158" s="20">
        <f>IF('Material 1'!O51="","",'Material 1'!O51)</f>
        <v>0</v>
      </c>
    </row>
    <row r="159" spans="1:5">
      <c r="A159" s="4">
        <f>IF('Material 1'!N52="","",'Material 1'!N52)</f>
        <v>3502</v>
      </c>
      <c r="B159" s="172" t="str">
        <f>IF('Material 1'!D52="","",'Material 1'!D52)</f>
        <v>EBM GEAR  OIL</v>
      </c>
      <c r="C159" s="4"/>
      <c r="D159" s="269">
        <f>IF('Material 1'!I52="","",'Material 1'!I52)</f>
        <v>0</v>
      </c>
      <c r="E159" s="20">
        <f>IF('Material 1'!O52="","",'Material 1'!O52)</f>
        <v>0</v>
      </c>
    </row>
    <row r="160" spans="1:5">
      <c r="A160" s="4" t="str">
        <f>IF('Material 1'!N53="","",'Material 1'!N53)</f>
        <v/>
      </c>
      <c r="B160" s="172" t="str">
        <f>IF('Material 1'!D53="","",'Material 1'!D53)</f>
        <v>PELLET MILL DRIVE OIL</v>
      </c>
      <c r="C160" s="4"/>
      <c r="D160" s="269">
        <f>IF('Material 1'!I53="","",'Material 1'!I53)</f>
        <v>0</v>
      </c>
      <c r="E160" s="20">
        <f>IF('Material 1'!O53="","",'Material 1'!O53)</f>
        <v>0</v>
      </c>
    </row>
    <row r="161" spans="1:5">
      <c r="A161" s="4" t="str">
        <f>IF('Material 2'!N9="","",'Material 2'!N9)</f>
        <v/>
      </c>
      <c r="B161" s="172" t="str">
        <f>IF('Material 2'!D9="","",'Material 2'!D9)</f>
        <v/>
      </c>
      <c r="C161" s="4"/>
      <c r="D161" s="269">
        <f>IF('Material 2'!I9="","",'Material 2'!I9)</f>
        <v>0</v>
      </c>
      <c r="E161" s="20">
        <f>IF('Material 2'!O9="","",'Material 2'!O9)</f>
        <v>0</v>
      </c>
    </row>
    <row r="162" spans="1:5">
      <c r="A162" s="4" t="str">
        <f>IF('Material 2'!N10="","",'Material 2'!N10)</f>
        <v/>
      </c>
      <c r="B162" s="172" t="str">
        <f>IF('Material 2'!D10="","",'Material 2'!D10)</f>
        <v/>
      </c>
      <c r="C162" s="4"/>
      <c r="D162" s="269">
        <f>IF('Material 2'!I10="","",'Material 2'!I10)</f>
        <v>0</v>
      </c>
      <c r="E162" s="20">
        <f>IF('Material 2'!O10="","",'Material 2'!O10)</f>
        <v>0</v>
      </c>
    </row>
    <row r="163" spans="1:5">
      <c r="A163" s="4" t="str">
        <f>IF('Material 2'!N11="","",'Material 2'!N11)</f>
        <v/>
      </c>
      <c r="B163" s="172" t="str">
        <f>IF('Material 2'!D11="","",'Material 2'!D11)</f>
        <v/>
      </c>
      <c r="C163" s="4"/>
      <c r="D163" s="269">
        <f>IF('Material 2'!I11="","",'Material 2'!I11)</f>
        <v>0</v>
      </c>
      <c r="E163" s="20">
        <f>IF('Material 2'!O11="","",'Material 2'!O11)</f>
        <v>0</v>
      </c>
    </row>
    <row r="164" spans="1:5">
      <c r="A164" s="4" t="str">
        <f>IF('Material 2'!N12="","",'Material 2'!N12)</f>
        <v/>
      </c>
      <c r="B164" s="172" t="str">
        <f>IF('Material 2'!D12="","",'Material 2'!D12)</f>
        <v/>
      </c>
      <c r="C164" s="4"/>
      <c r="D164" s="269">
        <f>IF('Material 2'!I12="","",'Material 2'!I12)</f>
        <v>0</v>
      </c>
      <c r="E164" s="20">
        <f>IF('Material 2'!O12="","",'Material 2'!O12)</f>
        <v>0</v>
      </c>
    </row>
    <row r="165" spans="1:5">
      <c r="A165" s="4" t="str">
        <f>IF('Material 2'!N13="","",'Material 2'!N13)</f>
        <v/>
      </c>
      <c r="B165" s="172" t="str">
        <f>IF('Material 2'!D13="","",'Material 2'!D13)</f>
        <v/>
      </c>
      <c r="C165" s="4"/>
      <c r="D165" s="269">
        <f>IF('Material 2'!I13="","",'Material 2'!I13)</f>
        <v>0</v>
      </c>
      <c r="E165" s="20">
        <f>IF('Material 2'!O13="","",'Material 2'!O13)</f>
        <v>0</v>
      </c>
    </row>
    <row r="166" spans="1:5">
      <c r="A166" s="4" t="str">
        <f>IF('Material 2'!N14="","",'Material 2'!N14)</f>
        <v/>
      </c>
      <c r="B166" s="172" t="str">
        <f>IF('Material 2'!D14="","",'Material 2'!D14)</f>
        <v/>
      </c>
      <c r="C166" s="4"/>
      <c r="D166" s="269">
        <f>IF('Material 2'!I14="","",'Material 2'!I14)</f>
        <v>0</v>
      </c>
      <c r="E166" s="20">
        <f>IF('Material 2'!O14="","",'Material 2'!O14)</f>
        <v>0</v>
      </c>
    </row>
    <row r="167" spans="1:5">
      <c r="A167" s="4" t="str">
        <f>IF('Material 2'!N15="","",'Material 2'!N15)</f>
        <v/>
      </c>
      <c r="B167" s="172" t="str">
        <f>IF('Material 2'!D15="","",'Material 2'!D15)</f>
        <v/>
      </c>
      <c r="C167" s="4"/>
      <c r="D167" s="269">
        <f>IF('Material 2'!I15="","",'Material 2'!I15)</f>
        <v>0</v>
      </c>
      <c r="E167" s="20">
        <f>IF('Material 2'!O15="","",'Material 2'!O15)</f>
        <v>0</v>
      </c>
    </row>
    <row r="168" spans="1:5">
      <c r="A168" s="4" t="str">
        <f>IF('Material 2'!N16="","",'Material 2'!N16)</f>
        <v/>
      </c>
      <c r="B168" s="172" t="str">
        <f>IF('Material 2'!D16="","",'Material 2'!D16)</f>
        <v/>
      </c>
      <c r="C168" s="4"/>
      <c r="D168" s="269">
        <f>IF('Material 2'!I16="","",'Material 2'!I16)</f>
        <v>0</v>
      </c>
      <c r="E168" s="20">
        <f>IF('Material 2'!O16="","",'Material 2'!O16)</f>
        <v>0</v>
      </c>
    </row>
    <row r="169" spans="1:5">
      <c r="A169" s="4" t="str">
        <f>IF('Material 2'!N17="","",'Material 2'!N17)</f>
        <v/>
      </c>
      <c r="B169" s="172" t="str">
        <f>IF('Material 2'!D17="","",'Material 2'!D17)</f>
        <v/>
      </c>
      <c r="C169" s="4"/>
      <c r="D169" s="269">
        <f>IF('Material 2'!I17="","",'Material 2'!I17)</f>
        <v>0</v>
      </c>
      <c r="E169" s="20">
        <f>IF('Material 2'!O17="","",'Material 2'!O17)</f>
        <v>0</v>
      </c>
    </row>
    <row r="170" spans="1:5">
      <c r="A170" s="4" t="str">
        <f>IF('Material 2'!N18="","",'Material 2'!N18)</f>
        <v/>
      </c>
      <c r="B170" s="172" t="str">
        <f>IF('Material 2'!D18="","",'Material 2'!D18)</f>
        <v/>
      </c>
      <c r="C170" s="4"/>
      <c r="D170" s="269">
        <f>IF('Material 2'!I18="","",'Material 2'!I18)</f>
        <v>0</v>
      </c>
      <c r="E170" s="20">
        <f>IF('Material 2'!O18="","",'Material 2'!O18)</f>
        <v>0</v>
      </c>
    </row>
    <row r="171" spans="1:5">
      <c r="A171" s="4" t="str">
        <f>IF('Material 2'!N19="","",'Material 2'!N19)</f>
        <v/>
      </c>
      <c r="B171" s="172" t="str">
        <f>IF('Material 2'!D19="","",'Material 2'!D19)</f>
        <v/>
      </c>
      <c r="C171" s="4"/>
      <c r="D171" s="269">
        <f>IF('Material 2'!I19="","",'Material 2'!I19)</f>
        <v>0</v>
      </c>
      <c r="E171" s="20">
        <f>IF('Material 2'!O19="","",'Material 2'!O19)</f>
        <v>0</v>
      </c>
    </row>
    <row r="172" spans="1:5">
      <c r="A172" s="4" t="str">
        <f>IF('Material 2'!N20="","",'Material 2'!N20)</f>
        <v/>
      </c>
      <c r="B172" s="172" t="str">
        <f>IF('Material 2'!D20="","",'Material 2'!D20)</f>
        <v/>
      </c>
      <c r="C172" s="4"/>
      <c r="D172" s="269">
        <f>IF('Material 2'!I20="","",'Material 2'!I20)</f>
        <v>0</v>
      </c>
      <c r="E172" s="20">
        <f>IF('Material 2'!O20="","",'Material 2'!O20)</f>
        <v>0</v>
      </c>
    </row>
    <row r="173" spans="1:5">
      <c r="A173" s="4" t="str">
        <f>IF('Material 2'!N21="","",'Material 2'!N21)</f>
        <v/>
      </c>
      <c r="B173" s="172" t="str">
        <f>IF('Material 2'!D21="","",'Material 2'!D21)</f>
        <v/>
      </c>
      <c r="C173" s="4"/>
      <c r="D173" s="269">
        <f>IF('Material 2'!I21="","",'Material 2'!I21)</f>
        <v>0</v>
      </c>
      <c r="E173" s="20">
        <f>IF('Material 2'!O21="","",'Material 2'!O21)</f>
        <v>0</v>
      </c>
    </row>
    <row r="174" spans="1:5">
      <c r="A174" s="4" t="str">
        <f>IF('Material 2'!N22="","",'Material 2'!N22)</f>
        <v/>
      </c>
      <c r="B174" s="172" t="str">
        <f>IF('Material 2'!D22="","",'Material 2'!D22)</f>
        <v/>
      </c>
      <c r="C174" s="4"/>
      <c r="D174" s="269">
        <f>IF('Material 2'!I22="","",'Material 2'!I22)</f>
        <v>0</v>
      </c>
      <c r="E174" s="20">
        <f>IF('Material 2'!O22="","",'Material 2'!O22)</f>
        <v>0</v>
      </c>
    </row>
    <row r="175" spans="1:5">
      <c r="A175" s="4" t="str">
        <f>IF('Material 2'!N23="","",'Material 2'!N23)</f>
        <v/>
      </c>
      <c r="B175" s="172" t="str">
        <f>IF('Material 2'!D23="","",'Material 2'!D23)</f>
        <v/>
      </c>
      <c r="C175" s="4"/>
      <c r="D175" s="269">
        <f>IF('Material 2'!I23="","",'Material 2'!I23)</f>
        <v>0</v>
      </c>
      <c r="E175" s="20">
        <f>IF('Material 2'!O23="","",'Material 2'!O23)</f>
        <v>0</v>
      </c>
    </row>
    <row r="176" spans="1:5">
      <c r="A176" s="4" t="str">
        <f>IF('Material 2'!N24="","",'Material 2'!N24)</f>
        <v/>
      </c>
      <c r="B176" s="172" t="str">
        <f>IF('Material 2'!D24="","",'Material 2'!D24)</f>
        <v/>
      </c>
      <c r="C176" s="4"/>
      <c r="D176" s="269">
        <f>IF('Material 2'!I24="","",'Material 2'!I24)</f>
        <v>0</v>
      </c>
      <c r="E176" s="20">
        <f>IF('Material 2'!O24="","",'Material 2'!O24)</f>
        <v>0</v>
      </c>
    </row>
    <row r="177" spans="1:5">
      <c r="A177" s="4" t="str">
        <f>IF('Material 2'!N25="","",'Material 2'!N25)</f>
        <v/>
      </c>
      <c r="B177" s="172" t="str">
        <f>IF('Material 2'!D25="","",'Material 2'!D25)</f>
        <v/>
      </c>
      <c r="C177" s="4"/>
      <c r="D177" s="269">
        <f>IF('Material 2'!I25="","",'Material 2'!I25)</f>
        <v>0</v>
      </c>
      <c r="E177" s="20">
        <f>IF('Material 2'!O25="","",'Material 2'!O25)</f>
        <v>0</v>
      </c>
    </row>
    <row r="178" spans="1:5">
      <c r="A178" s="4" t="str">
        <f>IF('Material 2'!N26="","",'Material 2'!N26)</f>
        <v/>
      </c>
      <c r="B178" s="172" t="str">
        <f>IF('Material 2'!D26="","",'Material 2'!D26)</f>
        <v/>
      </c>
      <c r="C178" s="4"/>
      <c r="D178" s="269">
        <f>IF('Material 2'!I26="","",'Material 2'!I26)</f>
        <v>0</v>
      </c>
      <c r="E178" s="20">
        <f>IF('Material 2'!O26="","",'Material 2'!O26)</f>
        <v>0</v>
      </c>
    </row>
    <row r="179" spans="1:5">
      <c r="A179" s="4" t="str">
        <f>IF('Material 2'!N27="","",'Material 2'!N27)</f>
        <v/>
      </c>
      <c r="B179" s="172" t="str">
        <f>IF('Material 2'!D27="","",'Material 2'!D27)</f>
        <v/>
      </c>
      <c r="C179" s="4"/>
      <c r="D179" s="269">
        <f>IF('Material 2'!I27="","",'Material 2'!I27)</f>
        <v>0</v>
      </c>
      <c r="E179" s="20">
        <f>IF('Material 2'!O27="","",'Material 2'!O27)</f>
        <v>0</v>
      </c>
    </row>
    <row r="180" spans="1:5">
      <c r="A180" s="4" t="str">
        <f>IF('Material 2'!N28="","",'Material 2'!N28)</f>
        <v/>
      </c>
      <c r="B180" s="172" t="str">
        <f>IF('Material 2'!D28="","",'Material 2'!D28)</f>
        <v/>
      </c>
      <c r="C180" s="4"/>
      <c r="D180" s="269">
        <f>IF('Material 2'!I28="","",'Material 2'!I28)</f>
        <v>0</v>
      </c>
      <c r="E180" s="20">
        <f>IF('Material 2'!O28="","",'Material 2'!O28)</f>
        <v>0</v>
      </c>
    </row>
    <row r="181" spans="1:5">
      <c r="A181" s="4" t="str">
        <f>IF('Material 2'!N29="","",'Material 2'!N29)</f>
        <v/>
      </c>
      <c r="B181" s="172" t="str">
        <f>IF('Material 2'!D29="","",'Material 2'!D29)</f>
        <v/>
      </c>
      <c r="C181" s="4"/>
      <c r="D181" s="269">
        <f>IF('Material 2'!I29="","",'Material 2'!I29)</f>
        <v>0</v>
      </c>
      <c r="E181" s="20">
        <f>IF('Material 2'!O29="","",'Material 2'!O29)</f>
        <v>0</v>
      </c>
    </row>
    <row r="182" spans="1:5">
      <c r="A182" s="4" t="str">
        <f>IF('Material 2'!N30="","",'Material 2'!N30)</f>
        <v/>
      </c>
      <c r="B182" s="172" t="str">
        <f>IF('Material 2'!D30="","",'Material 2'!D30)</f>
        <v/>
      </c>
      <c r="C182" s="4"/>
      <c r="D182" s="269">
        <f>IF('Material 2'!I30="","",'Material 2'!I30)</f>
        <v>0</v>
      </c>
      <c r="E182" s="20">
        <f>IF('Material 2'!O30="","",'Material 2'!O30)</f>
        <v>0</v>
      </c>
    </row>
    <row r="183" spans="1:5">
      <c r="A183" s="4" t="str">
        <f>IF('Material 2'!N31="","",'Material 2'!N31)</f>
        <v/>
      </c>
      <c r="B183" s="172" t="str">
        <f>IF('Material 2'!D31="","",'Material 2'!D31)</f>
        <v/>
      </c>
      <c r="C183" s="4"/>
      <c r="D183" s="269">
        <f>IF('Material 2'!I31="","",'Material 2'!I31)</f>
        <v>0</v>
      </c>
      <c r="E183" s="20">
        <f>IF('Material 2'!O31="","",'Material 2'!O31)</f>
        <v>0</v>
      </c>
    </row>
    <row r="184" spans="1:5">
      <c r="A184" s="4" t="str">
        <f>IF('Material 2'!N32="","",'Material 2'!N32)</f>
        <v/>
      </c>
      <c r="B184" s="172" t="str">
        <f>IF('Material 2'!D32="","",'Material 2'!D32)</f>
        <v/>
      </c>
      <c r="C184" s="4"/>
      <c r="D184" s="269">
        <f>IF('Material 2'!I32="","",'Material 2'!I32)</f>
        <v>0</v>
      </c>
      <c r="E184" s="20">
        <f>IF('Material 2'!O32="","",'Material 2'!O32)</f>
        <v>0</v>
      </c>
    </row>
    <row r="185" spans="1:5">
      <c r="A185" s="4" t="str">
        <f>IF('Material 2'!N33="","",'Material 2'!N33)</f>
        <v/>
      </c>
      <c r="B185" s="172" t="str">
        <f>IF('Material 2'!D33="","",'Material 2'!D33)</f>
        <v/>
      </c>
      <c r="C185" s="4"/>
      <c r="D185" s="269">
        <f>IF('Material 2'!I33="","",'Material 2'!I33)</f>
        <v>0</v>
      </c>
      <c r="E185" s="20">
        <f>IF('Material 2'!O33="","",'Material 2'!O33)</f>
        <v>0</v>
      </c>
    </row>
    <row r="186" spans="1:5">
      <c r="A186" s="4" t="str">
        <f>IF('Material 2'!N34="","",'Material 2'!N34)</f>
        <v/>
      </c>
      <c r="B186" s="172" t="str">
        <f>IF('Material 2'!D34="","",'Material 2'!D34)</f>
        <v/>
      </c>
      <c r="C186" s="4"/>
      <c r="D186" s="269">
        <f>IF('Material 2'!I34="","",'Material 2'!I34)</f>
        <v>0</v>
      </c>
      <c r="E186" s="20">
        <f>IF('Material 2'!O34="","",'Material 2'!O34)</f>
        <v>0</v>
      </c>
    </row>
    <row r="187" spans="1:5">
      <c r="A187" s="4" t="str">
        <f>IF('Material 2'!N35="","",'Material 2'!N35)</f>
        <v/>
      </c>
      <c r="B187" s="172" t="str">
        <f>IF('Material 2'!D35="","",'Material 2'!D35)</f>
        <v/>
      </c>
      <c r="C187" s="4"/>
      <c r="D187" s="269">
        <f>IF('Material 2'!I35="","",'Material 2'!I35)</f>
        <v>0</v>
      </c>
      <c r="E187" s="20">
        <f>IF('Material 2'!O35="","",'Material 2'!O35)</f>
        <v>0</v>
      </c>
    </row>
    <row r="188" spans="1:5">
      <c r="A188" s="4" t="str">
        <f>IF('Material 2'!N36="","",'Material 2'!N36)</f>
        <v/>
      </c>
      <c r="B188" s="172" t="str">
        <f>IF('Material 2'!D36="","",'Material 2'!D36)</f>
        <v/>
      </c>
      <c r="C188" s="4"/>
      <c r="D188" s="269">
        <f>IF('Material 2'!I36="","",'Material 2'!I36)</f>
        <v>0</v>
      </c>
      <c r="E188" s="20">
        <f>IF('Material 2'!O36="","",'Material 2'!O36)</f>
        <v>0</v>
      </c>
    </row>
    <row r="189" spans="1:5">
      <c r="A189" s="4" t="str">
        <f>IF('Material 2'!N37="","",'Material 2'!N37)</f>
        <v/>
      </c>
      <c r="B189" s="172" t="str">
        <f>IF('Material 2'!D37="","",'Material 2'!D37)</f>
        <v/>
      </c>
      <c r="C189" s="4"/>
      <c r="D189" s="269">
        <f>IF('Material 2'!I37="","",'Material 2'!I37)</f>
        <v>0</v>
      </c>
      <c r="E189" s="20">
        <f>IF('Material 2'!O37="","",'Material 2'!O37)</f>
        <v>0</v>
      </c>
    </row>
    <row r="190" spans="1:5">
      <c r="A190" s="4" t="str">
        <f>IF('Material 2'!N38="","",'Material 2'!N38)</f>
        <v/>
      </c>
      <c r="B190" s="172" t="str">
        <f>IF('Material 2'!D38="","",'Material 2'!D38)</f>
        <v/>
      </c>
      <c r="C190" s="4"/>
      <c r="D190" s="269">
        <f>IF('Material 2'!I38="","",'Material 2'!I38)</f>
        <v>0</v>
      </c>
      <c r="E190" s="20">
        <f>IF('Material 2'!O38="","",'Material 2'!O38)</f>
        <v>0</v>
      </c>
    </row>
    <row r="191" spans="1:5">
      <c r="A191" s="4" t="str">
        <f>IF('Material 2'!N39="","",'Material 2'!N39)</f>
        <v/>
      </c>
      <c r="B191" s="172" t="str">
        <f>IF('Material 2'!D39="","",'Material 2'!D39)</f>
        <v/>
      </c>
      <c r="C191" s="4"/>
      <c r="D191" s="269">
        <f>IF('Material 2'!I39="","",'Material 2'!I39)</f>
        <v>0</v>
      </c>
      <c r="E191" s="20">
        <f>IF('Material 2'!O39="","",'Material 2'!O39)</f>
        <v>0</v>
      </c>
    </row>
    <row r="192" spans="1:5">
      <c r="A192" s="4" t="str">
        <f>IF('Material 2'!N40="","",'Material 2'!N40)</f>
        <v/>
      </c>
      <c r="B192" s="172" t="str">
        <f>IF('Material 2'!D40="","",'Material 2'!D40)</f>
        <v/>
      </c>
      <c r="C192" s="4"/>
      <c r="D192" s="269">
        <f>IF('Material 2'!I40="","",'Material 2'!I40)</f>
        <v>0</v>
      </c>
      <c r="E192" s="20">
        <f>IF('Material 2'!O40="","",'Material 2'!O40)</f>
        <v>0</v>
      </c>
    </row>
    <row r="193" spans="1:5">
      <c r="A193" s="4" t="str">
        <f>IF('Material 2'!N41="","",'Material 2'!N41)</f>
        <v/>
      </c>
      <c r="B193" s="172" t="str">
        <f>IF('Material 2'!D41="","",'Material 2'!D41)</f>
        <v/>
      </c>
      <c r="C193" s="4"/>
      <c r="D193" s="269">
        <f>IF('Material 2'!I41="","",'Material 2'!I41)</f>
        <v>0</v>
      </c>
      <c r="E193" s="20">
        <f>IF('Material 2'!O41="","",'Material 2'!O41)</f>
        <v>0</v>
      </c>
    </row>
    <row r="194" spans="1:5">
      <c r="A194" s="4" t="str">
        <f>IF('Material 2'!N42="","",'Material 2'!N42)</f>
        <v/>
      </c>
      <c r="B194" s="172" t="str">
        <f>IF('Material 2'!D42="","",'Material 2'!D42)</f>
        <v/>
      </c>
      <c r="C194" s="4"/>
      <c r="D194" s="269">
        <f>IF('Material 2'!I42="","",'Material 2'!I42)</f>
        <v>0</v>
      </c>
      <c r="E194" s="20">
        <f>IF('Material 2'!O42="","",'Material 2'!O42)</f>
        <v>0</v>
      </c>
    </row>
    <row r="195" spans="1:5">
      <c r="A195" s="4" t="str">
        <f>IF('Material 2'!N43="","",'Material 2'!N43)</f>
        <v/>
      </c>
      <c r="B195" s="172" t="str">
        <f>IF('Material 2'!D43="","",'Material 2'!D43)</f>
        <v/>
      </c>
      <c r="C195" s="4"/>
      <c r="D195" s="269">
        <f>IF('Material 2'!I43="","",'Material 2'!I43)</f>
        <v>0</v>
      </c>
      <c r="E195" s="20">
        <f>IF('Material 2'!O43="","",'Material 2'!O43)</f>
        <v>0</v>
      </c>
    </row>
    <row r="196" spans="1:5">
      <c r="A196" s="4" t="str">
        <f>IF('Material 2'!N44="","",'Material 2'!N44)</f>
        <v/>
      </c>
      <c r="B196" s="172" t="str">
        <f>IF('Material 2'!D44="","",'Material 2'!D44)</f>
        <v/>
      </c>
      <c r="C196" s="4"/>
      <c r="D196" s="269">
        <f>IF('Material 2'!I44="","",'Material 2'!I44)</f>
        <v>0</v>
      </c>
      <c r="E196" s="20">
        <f>IF('Material 2'!O44="","",'Material 2'!O44)</f>
        <v>0</v>
      </c>
    </row>
    <row r="197" spans="1:5">
      <c r="A197" s="4" t="str">
        <f>IF('Material 2'!N45="","",'Material 2'!N45)</f>
        <v/>
      </c>
      <c r="B197" s="172" t="str">
        <f>IF('Material 2'!D45="","",'Material 2'!D45)</f>
        <v/>
      </c>
      <c r="C197" s="4"/>
      <c r="D197" s="269">
        <f>IF('Material 2'!I45="","",'Material 2'!I45)</f>
        <v>0</v>
      </c>
      <c r="E197" s="20">
        <f>IF('Material 2'!O45="","",'Material 2'!O45)</f>
        <v>0</v>
      </c>
    </row>
    <row r="198" spans="1:5">
      <c r="A198" s="4" t="str">
        <f>IF('Material 2'!N46="","",'Material 2'!N46)</f>
        <v/>
      </c>
      <c r="B198" s="172" t="str">
        <f>IF('Material 2'!D46="","",'Material 2'!D46)</f>
        <v/>
      </c>
      <c r="C198" s="4"/>
      <c r="D198" s="269">
        <f>IF('Material 2'!I46="","",'Material 2'!I46)</f>
        <v>0</v>
      </c>
      <c r="E198" s="20">
        <f>IF('Material 2'!O46="","",'Material 2'!O46)</f>
        <v>0</v>
      </c>
    </row>
    <row r="199" spans="1:5">
      <c r="A199" s="4" t="str">
        <f>IF('Material 2'!N47="","",'Material 2'!N47)</f>
        <v/>
      </c>
      <c r="B199" s="172" t="str">
        <f>IF('Material 2'!D47="","",'Material 2'!D47)</f>
        <v/>
      </c>
      <c r="C199" s="4"/>
      <c r="D199" s="269">
        <f>IF('Material 2'!I47="","",'Material 2'!I47)</f>
        <v>0</v>
      </c>
      <c r="E199" s="20">
        <f>IF('Material 2'!O47="","",'Material 2'!O47)</f>
        <v>0</v>
      </c>
    </row>
    <row r="200" spans="1:5">
      <c r="A200" s="4" t="str">
        <f>IF('Material 2'!N48="","",'Material 2'!N48)</f>
        <v/>
      </c>
      <c r="B200" s="172" t="str">
        <f>IF('Material 2'!D48="","",'Material 2'!D48)</f>
        <v/>
      </c>
      <c r="C200" s="4"/>
      <c r="D200" s="269">
        <f>IF('Material 2'!I48="","",'Material 2'!I48)</f>
        <v>0</v>
      </c>
      <c r="E200" s="20">
        <f>IF('Material 2'!O48="","",'Material 2'!O48)</f>
        <v>0</v>
      </c>
    </row>
    <row r="201" spans="1:5">
      <c r="A201" s="4" t="str">
        <f>IF('Material 2'!N49="","",'Material 2'!N49)</f>
        <v/>
      </c>
      <c r="B201" s="172" t="str">
        <f>IF('Material 2'!D49="","",'Material 2'!D49)</f>
        <v/>
      </c>
      <c r="C201" s="4"/>
      <c r="D201" s="269">
        <f>IF('Material 2'!I49="","",'Material 2'!I49)</f>
        <v>0</v>
      </c>
      <c r="E201" s="20">
        <f>IF('Material 2'!O49="","",'Material 2'!O49)</f>
        <v>0</v>
      </c>
    </row>
    <row r="202" spans="1:5">
      <c r="A202" s="4" t="str">
        <f>IF('Material 2'!N50="","",'Material 2'!N50)</f>
        <v/>
      </c>
      <c r="B202" s="172" t="str">
        <f>IF('Material 2'!D50="","",'Material 2'!D50)</f>
        <v/>
      </c>
      <c r="C202" s="4"/>
      <c r="D202" s="269">
        <f>IF('Material 2'!I50="","",'Material 2'!I50)</f>
        <v>0</v>
      </c>
      <c r="E202" s="20">
        <f>IF('Material 2'!O50="","",'Material 2'!O50)</f>
        <v>0</v>
      </c>
    </row>
    <row r="203" spans="1:5">
      <c r="A203" s="4" t="str">
        <f>IF('Material 2'!N51="","",'Material 2'!N51)</f>
        <v/>
      </c>
      <c r="B203" s="172" t="str">
        <f>IF('Material 2'!D51="","",'Material 2'!D51)</f>
        <v/>
      </c>
      <c r="C203" s="4"/>
      <c r="D203" s="269">
        <f>IF('Material 2'!I51="","",'Material 2'!I51)</f>
        <v>0</v>
      </c>
      <c r="E203" s="20">
        <f>IF('Material 2'!O51="","",'Material 2'!O51)</f>
        <v>0</v>
      </c>
    </row>
    <row r="204" spans="1:5">
      <c r="A204" s="4" t="str">
        <f>IF('Material 2'!N52="","",'Material 2'!N52)</f>
        <v/>
      </c>
      <c r="B204" s="172" t="str">
        <f>IF('Material 2'!D52="","",'Material 2'!D52)</f>
        <v/>
      </c>
      <c r="C204" s="4"/>
      <c r="D204" s="269">
        <f>IF('Material 2'!I52="","",'Material 2'!I52)</f>
        <v>0</v>
      </c>
      <c r="E204" s="20">
        <f>IF('Material 2'!O52="","",'Material 2'!O52)</f>
        <v>0</v>
      </c>
    </row>
    <row r="205" spans="1:5">
      <c r="A205" s="4" t="str">
        <f>IF('Material 2'!N53="","",'Material 2'!N53)</f>
        <v/>
      </c>
      <c r="B205" s="172" t="str">
        <f>IF('Material 2'!D53="","",'Material 2'!D53)</f>
        <v/>
      </c>
      <c r="C205" s="4"/>
      <c r="D205" s="269">
        <f>IF('Material 2'!I53="","",'Material 2'!I53)</f>
        <v>0</v>
      </c>
      <c r="E205" s="20">
        <f>IF('Material 2'!O53="","",'Material 2'!O53)</f>
        <v>0</v>
      </c>
    </row>
    <row r="206" spans="1:5">
      <c r="A206" s="4" t="str">
        <f>IF('Material 3'!N9="","",'Material 3'!N9)</f>
        <v/>
      </c>
      <c r="B206" s="172" t="str">
        <f>IF('Material 3'!D9="","",'Material 3'!D9)</f>
        <v/>
      </c>
      <c r="C206" s="4"/>
      <c r="D206" s="269">
        <f>IF('Material 3'!I9="","",'Material 3'!I9)</f>
        <v>0</v>
      </c>
      <c r="E206" s="20">
        <f>IF('Material 3'!O9="","",'Material 3'!O9)</f>
        <v>0</v>
      </c>
    </row>
    <row r="207" spans="1:5">
      <c r="A207" s="4" t="str">
        <f>IF('Material 3'!N10="","",'Material 3'!N10)</f>
        <v/>
      </c>
      <c r="B207" s="172" t="str">
        <f>IF('Material 3'!D10="","",'Material 3'!D10)</f>
        <v/>
      </c>
      <c r="C207" s="4"/>
      <c r="D207" s="269">
        <f>IF('Material 3'!I10="","",'Material 3'!I10)</f>
        <v>0</v>
      </c>
      <c r="E207" s="20">
        <f>IF('Material 3'!O10="","",'Material 3'!O10)</f>
        <v>0</v>
      </c>
    </row>
    <row r="208" spans="1:5">
      <c r="A208" s="4" t="str">
        <f>IF('Material 3'!N11="","",'Material 3'!N11)</f>
        <v/>
      </c>
      <c r="B208" s="172" t="str">
        <f>IF('Material 3'!D11="","",'Material 3'!D11)</f>
        <v/>
      </c>
      <c r="C208" s="4"/>
      <c r="D208" s="269">
        <f>IF('Material 3'!I11="","",'Material 3'!I11)</f>
        <v>0</v>
      </c>
      <c r="E208" s="20">
        <f>IF('Material 3'!O11="","",'Material 3'!O11)</f>
        <v>0</v>
      </c>
    </row>
    <row r="209" spans="1:5">
      <c r="A209" s="4" t="str">
        <f>IF('Material 3'!N12="","",'Material 3'!N12)</f>
        <v/>
      </c>
      <c r="B209" s="172" t="str">
        <f>IF('Material 3'!D12="","",'Material 3'!D12)</f>
        <v/>
      </c>
      <c r="C209" s="4"/>
      <c r="D209" s="269">
        <f>IF('Material 3'!I12="","",'Material 3'!I12)</f>
        <v>0</v>
      </c>
      <c r="E209" s="20">
        <f>IF('Material 3'!O12="","",'Material 3'!O12)</f>
        <v>0</v>
      </c>
    </row>
    <row r="210" spans="1:5">
      <c r="A210" s="4" t="str">
        <f>IF('Material 3'!N13="","",'Material 3'!N13)</f>
        <v/>
      </c>
      <c r="B210" s="172" t="str">
        <f>IF('Material 3'!D13="","",'Material 3'!D13)</f>
        <v/>
      </c>
      <c r="C210" s="4"/>
      <c r="D210" s="269">
        <f>IF('Material 3'!I13="","",'Material 3'!I13)</f>
        <v>0</v>
      </c>
      <c r="E210" s="20">
        <f>IF('Material 3'!O13="","",'Material 3'!O13)</f>
        <v>0</v>
      </c>
    </row>
    <row r="211" spans="1:5">
      <c r="A211" s="4" t="str">
        <f>IF('Material 3'!N14="","",'Material 3'!N14)</f>
        <v/>
      </c>
      <c r="B211" s="172" t="str">
        <f>IF('Material 3'!D14="","",'Material 3'!D14)</f>
        <v/>
      </c>
      <c r="C211" s="4"/>
      <c r="D211" s="269">
        <f>IF('Material 3'!I14="","",'Material 3'!I14)</f>
        <v>0</v>
      </c>
      <c r="E211" s="20">
        <f>IF('Material 3'!O14="","",'Material 3'!O14)</f>
        <v>0</v>
      </c>
    </row>
    <row r="212" spans="1:5">
      <c r="A212" s="4" t="str">
        <f>IF('Material 3'!N15="","",'Material 3'!N15)</f>
        <v/>
      </c>
      <c r="B212" s="172" t="str">
        <f>IF('Material 3'!D15="","",'Material 3'!D15)</f>
        <v/>
      </c>
      <c r="C212" s="4"/>
      <c r="D212" s="269">
        <f>IF('Material 3'!I15="","",'Material 3'!I15)</f>
        <v>0</v>
      </c>
      <c r="E212" s="20">
        <f>IF('Material 3'!O15="","",'Material 3'!O15)</f>
        <v>0</v>
      </c>
    </row>
    <row r="213" spans="1:5">
      <c r="A213" s="4" t="str">
        <f>IF('Material 3'!N16="","",'Material 3'!N16)</f>
        <v/>
      </c>
      <c r="B213" s="172" t="str">
        <f>IF('Material 3'!D16="","",'Material 3'!D16)</f>
        <v/>
      </c>
      <c r="C213" s="4"/>
      <c r="D213" s="269">
        <f>IF('Material 3'!I16="","",'Material 3'!I16)</f>
        <v>0</v>
      </c>
      <c r="E213" s="20">
        <f>IF('Material 3'!O16="","",'Material 3'!O16)</f>
        <v>0</v>
      </c>
    </row>
    <row r="214" spans="1:5">
      <c r="A214" s="4" t="str">
        <f>IF('Material 3'!N17="","",'Material 3'!N17)</f>
        <v/>
      </c>
      <c r="B214" s="172" t="str">
        <f>IF('Material 3'!D17="","",'Material 3'!D17)</f>
        <v/>
      </c>
      <c r="C214" s="4"/>
      <c r="D214" s="269">
        <f>IF('Material 3'!I17="","",'Material 3'!I17)</f>
        <v>0</v>
      </c>
      <c r="E214" s="20">
        <f>IF('Material 3'!O17="","",'Material 3'!O17)</f>
        <v>0</v>
      </c>
    </row>
    <row r="215" spans="1:5">
      <c r="A215" s="4" t="str">
        <f>IF('Material 3'!N18="","",'Material 3'!N18)</f>
        <v/>
      </c>
      <c r="B215" s="172" t="str">
        <f>IF('Material 3'!D18="","",'Material 3'!D18)</f>
        <v/>
      </c>
      <c r="C215" s="4"/>
      <c r="D215" s="269">
        <f>IF('Material 3'!I18="","",'Material 3'!I18)</f>
        <v>0</v>
      </c>
      <c r="E215" s="20">
        <f>IF('Material 3'!O18="","",'Material 3'!O18)</f>
        <v>0</v>
      </c>
    </row>
    <row r="216" spans="1:5">
      <c r="A216" s="4" t="str">
        <f>IF('Material 3'!N19="","",'Material 3'!N19)</f>
        <v/>
      </c>
      <c r="B216" s="172" t="str">
        <f>IF('Material 3'!D19="","",'Material 3'!D19)</f>
        <v/>
      </c>
      <c r="C216" s="4"/>
      <c r="D216" s="269">
        <f>IF('Material 3'!I19="","",'Material 3'!I19)</f>
        <v>0</v>
      </c>
      <c r="E216" s="20">
        <f>IF('Material 3'!O19="","",'Material 3'!O19)</f>
        <v>0</v>
      </c>
    </row>
    <row r="217" spans="1:5">
      <c r="A217" s="4" t="str">
        <f>IF('Material 3'!N20="","",'Material 3'!N20)</f>
        <v/>
      </c>
      <c r="B217" s="172" t="str">
        <f>IF('Material 3'!D20="","",'Material 3'!D20)</f>
        <v/>
      </c>
      <c r="C217" s="4"/>
      <c r="D217" s="269">
        <f>IF('Material 3'!I20="","",'Material 3'!I20)</f>
        <v>0</v>
      </c>
      <c r="E217" s="20">
        <f>IF('Material 3'!O20="","",'Material 3'!O20)</f>
        <v>0</v>
      </c>
    </row>
    <row r="218" spans="1:5">
      <c r="A218" s="4" t="str">
        <f>IF('Material 3'!N21="","",'Material 3'!N21)</f>
        <v/>
      </c>
      <c r="B218" s="172" t="str">
        <f>IF('Material 3'!D21="","",'Material 3'!D21)</f>
        <v/>
      </c>
      <c r="C218" s="4"/>
      <c r="D218" s="269">
        <f>IF('Material 3'!I21="","",'Material 3'!I21)</f>
        <v>0</v>
      </c>
      <c r="E218" s="20">
        <f>IF('Material 3'!O21="","",'Material 3'!O21)</f>
        <v>0</v>
      </c>
    </row>
    <row r="219" spans="1:5">
      <c r="A219" s="4" t="str">
        <f>IF('Material 3'!N22="","",'Material 3'!N22)</f>
        <v/>
      </c>
      <c r="B219" s="172" t="str">
        <f>IF('Material 3'!D22="","",'Material 3'!D22)</f>
        <v/>
      </c>
      <c r="C219" s="4"/>
      <c r="D219" s="269">
        <f>IF('Material 3'!I22="","",'Material 3'!I22)</f>
        <v>0</v>
      </c>
      <c r="E219" s="20">
        <f>IF('Material 3'!O22="","",'Material 3'!O22)</f>
        <v>0</v>
      </c>
    </row>
    <row r="220" spans="1:5">
      <c r="A220" s="4" t="str">
        <f>IF('Material 3'!N23="","",'Material 3'!N23)</f>
        <v/>
      </c>
      <c r="B220" s="172" t="str">
        <f>IF('Material 3'!D23="","",'Material 3'!D23)</f>
        <v/>
      </c>
      <c r="C220" s="4"/>
      <c r="D220" s="269">
        <f>IF('Material 3'!I23="","",'Material 3'!I23)</f>
        <v>0</v>
      </c>
      <c r="E220" s="20">
        <f>IF('Material 3'!O23="","",'Material 3'!O23)</f>
        <v>0</v>
      </c>
    </row>
    <row r="221" spans="1:5">
      <c r="A221" s="4" t="str">
        <f>IF('Material 3'!N24="","",'Material 3'!N24)</f>
        <v/>
      </c>
      <c r="B221" s="172" t="str">
        <f>IF('Material 3'!D24="","",'Material 3'!D24)</f>
        <v/>
      </c>
      <c r="C221" s="4"/>
      <c r="D221" s="269">
        <f>IF('Material 3'!I24="","",'Material 3'!I24)</f>
        <v>0</v>
      </c>
      <c r="E221" s="20">
        <f>IF('Material 3'!O24="","",'Material 3'!O24)</f>
        <v>0</v>
      </c>
    </row>
    <row r="222" spans="1:5">
      <c r="A222" s="4" t="str">
        <f>IF('Material 3'!N25="","",'Material 3'!N25)</f>
        <v/>
      </c>
      <c r="B222" s="172" t="str">
        <f>IF('Material 3'!D25="","",'Material 3'!D25)</f>
        <v/>
      </c>
      <c r="C222" s="4"/>
      <c r="D222" s="269">
        <f>IF('Material 3'!I25="","",'Material 3'!I25)</f>
        <v>0</v>
      </c>
      <c r="E222" s="20">
        <f>IF('Material 3'!O25="","",'Material 3'!O25)</f>
        <v>0</v>
      </c>
    </row>
    <row r="223" spans="1:5">
      <c r="A223" s="4" t="str">
        <f>IF('Material 3'!N26="","",'Material 3'!N26)</f>
        <v/>
      </c>
      <c r="B223" s="172" t="str">
        <f>IF('Material 3'!D26="","",'Material 3'!D26)</f>
        <v/>
      </c>
      <c r="C223" s="4"/>
      <c r="D223" s="269">
        <f>IF('Material 3'!I26="","",'Material 3'!I26)</f>
        <v>0</v>
      </c>
      <c r="E223" s="20">
        <f>IF('Material 3'!O26="","",'Material 3'!O26)</f>
        <v>0</v>
      </c>
    </row>
    <row r="224" spans="1:5">
      <c r="A224" s="4" t="str">
        <f>IF('Material 3'!N27="","",'Material 3'!N27)</f>
        <v/>
      </c>
      <c r="B224" s="172" t="str">
        <f>IF('Material 3'!D27="","",'Material 3'!D27)</f>
        <v/>
      </c>
      <c r="C224" s="4"/>
      <c r="D224" s="269">
        <f>IF('Material 3'!I27="","",'Material 3'!I27)</f>
        <v>0</v>
      </c>
      <c r="E224" s="20">
        <f>IF('Material 3'!O27="","",'Material 3'!O27)</f>
        <v>0</v>
      </c>
    </row>
    <row r="225" spans="1:5">
      <c r="A225" s="4" t="str">
        <f>IF('Material 3'!N28="","",'Material 3'!N28)</f>
        <v/>
      </c>
      <c r="B225" s="172" t="str">
        <f>IF('Material 3'!D28="","",'Material 3'!D28)</f>
        <v/>
      </c>
      <c r="C225" s="4"/>
      <c r="D225" s="269">
        <f>IF('Material 3'!I28="","",'Material 3'!I28)</f>
        <v>0</v>
      </c>
      <c r="E225" s="20">
        <f>IF('Material 3'!O28="","",'Material 3'!O28)</f>
        <v>0</v>
      </c>
    </row>
    <row r="226" spans="1:5">
      <c r="A226" s="4" t="str">
        <f>IF('Material 3'!N29="","",'Material 3'!N29)</f>
        <v/>
      </c>
      <c r="B226" s="172" t="str">
        <f>IF('Material 3'!D29="","",'Material 3'!D29)</f>
        <v/>
      </c>
      <c r="C226" s="4"/>
      <c r="D226" s="269">
        <f>IF('Material 3'!I29="","",'Material 3'!I29)</f>
        <v>0</v>
      </c>
      <c r="E226" s="20">
        <f>IF('Material 3'!O29="","",'Material 3'!O29)</f>
        <v>0</v>
      </c>
    </row>
    <row r="227" spans="1:5">
      <c r="A227" s="4" t="str">
        <f>IF('Material 3'!N30="","",'Material 3'!N30)</f>
        <v/>
      </c>
      <c r="B227" s="172" t="str">
        <f>IF('Material 3'!D30="","",'Material 3'!D30)</f>
        <v/>
      </c>
      <c r="C227" s="4"/>
      <c r="D227" s="269">
        <f>IF('Material 3'!I30="","",'Material 3'!I30)</f>
        <v>0</v>
      </c>
      <c r="E227" s="20">
        <f>IF('Material 3'!O30="","",'Material 3'!O30)</f>
        <v>0</v>
      </c>
    </row>
    <row r="228" spans="1:5">
      <c r="A228" s="4" t="str">
        <f>IF('Material 3'!N31="","",'Material 3'!N31)</f>
        <v/>
      </c>
      <c r="B228" s="172" t="str">
        <f>IF('Material 3'!D31="","",'Material 3'!D31)</f>
        <v/>
      </c>
      <c r="C228" s="4"/>
      <c r="D228" s="269">
        <f>IF('Material 3'!I31="","",'Material 3'!I31)</f>
        <v>0</v>
      </c>
      <c r="E228" s="20">
        <f>IF('Material 3'!O31="","",'Material 3'!O31)</f>
        <v>0</v>
      </c>
    </row>
    <row r="229" spans="1:5">
      <c r="A229" s="4" t="str">
        <f>IF('Material 3'!N32="","",'Material 3'!N32)</f>
        <v/>
      </c>
      <c r="B229" s="172" t="str">
        <f>IF('Material 3'!D32="","",'Material 3'!D32)</f>
        <v/>
      </c>
      <c r="C229" s="4"/>
      <c r="D229" s="269">
        <f>IF('Material 3'!I32="","",'Material 3'!I32)</f>
        <v>0</v>
      </c>
      <c r="E229" s="20">
        <f>IF('Material 3'!O32="","",'Material 3'!O32)</f>
        <v>0</v>
      </c>
    </row>
    <row r="230" spans="1:5">
      <c r="A230" s="4" t="str">
        <f>IF('Material 3'!N33="","",'Material 3'!N33)</f>
        <v/>
      </c>
      <c r="B230" s="172" t="str">
        <f>IF('Material 3'!D33="","",'Material 3'!D33)</f>
        <v/>
      </c>
      <c r="C230" s="4"/>
      <c r="D230" s="269">
        <f>IF('Material 3'!I33="","",'Material 3'!I33)</f>
        <v>0</v>
      </c>
      <c r="E230" s="20">
        <f>IF('Material 3'!O33="","",'Material 3'!O33)</f>
        <v>0</v>
      </c>
    </row>
    <row r="231" spans="1:5">
      <c r="A231" s="4" t="str">
        <f>IF('Material 3'!N34="","",'Material 3'!N34)</f>
        <v/>
      </c>
      <c r="B231" s="172" t="str">
        <f>IF('Material 3'!D34="","",'Material 3'!D34)</f>
        <v/>
      </c>
      <c r="C231" s="4"/>
      <c r="D231" s="269">
        <f>IF('Material 3'!I34="","",'Material 3'!I34)</f>
        <v>0</v>
      </c>
      <c r="E231" s="20">
        <f>IF('Material 3'!O34="","",'Material 3'!O34)</f>
        <v>0</v>
      </c>
    </row>
    <row r="232" spans="1:5">
      <c r="A232" s="4" t="str">
        <f>IF('Material 3'!N35="","",'Material 3'!N35)</f>
        <v/>
      </c>
      <c r="B232" s="172" t="str">
        <f>IF('Material 3'!D35="","",'Material 3'!D35)</f>
        <v/>
      </c>
      <c r="C232" s="4"/>
      <c r="D232" s="269">
        <f>IF('Material 3'!I35="","",'Material 3'!I35)</f>
        <v>0</v>
      </c>
      <c r="E232" s="20">
        <f>IF('Material 3'!O35="","",'Material 3'!O35)</f>
        <v>0</v>
      </c>
    </row>
    <row r="233" spans="1:5">
      <c r="A233" s="4" t="str">
        <f>IF('Material 3'!N36="","",'Material 3'!N36)</f>
        <v/>
      </c>
      <c r="B233" s="172" t="str">
        <f>IF('Material 3'!D36="","",'Material 3'!D36)</f>
        <v/>
      </c>
      <c r="C233" s="4"/>
      <c r="D233" s="269">
        <f>IF('Material 3'!I36="","",'Material 3'!I36)</f>
        <v>0</v>
      </c>
      <c r="E233" s="20">
        <f>IF('Material 3'!O36="","",'Material 3'!O36)</f>
        <v>0</v>
      </c>
    </row>
    <row r="234" spans="1:5">
      <c r="A234" s="4" t="str">
        <f>IF('Material 3'!N37="","",'Material 3'!N37)</f>
        <v/>
      </c>
      <c r="B234" s="172" t="str">
        <f>IF('Material 3'!D37="","",'Material 3'!D37)</f>
        <v/>
      </c>
      <c r="C234" s="4"/>
      <c r="D234" s="269">
        <f>IF('Material 3'!I37="","",'Material 3'!I37)</f>
        <v>0</v>
      </c>
      <c r="E234" s="20">
        <f>IF('Material 3'!O37="","",'Material 3'!O37)</f>
        <v>0</v>
      </c>
    </row>
    <row r="235" spans="1:5">
      <c r="A235" s="4" t="str">
        <f>IF('Material 3'!N38="","",'Material 3'!N38)</f>
        <v/>
      </c>
      <c r="B235" s="172" t="str">
        <f>IF('Material 3'!D38="","",'Material 3'!D38)</f>
        <v/>
      </c>
      <c r="C235" s="4"/>
      <c r="D235" s="269">
        <f>IF('Material 3'!I38="","",'Material 3'!I38)</f>
        <v>0</v>
      </c>
      <c r="E235" s="20">
        <f>IF('Material 3'!O38="","",'Material 3'!O38)</f>
        <v>0</v>
      </c>
    </row>
    <row r="236" spans="1:5">
      <c r="A236" s="4" t="str">
        <f>IF('Material 3'!N39="","",'Material 3'!N39)</f>
        <v/>
      </c>
      <c r="B236" s="172" t="str">
        <f>IF('Material 3'!D39="","",'Material 3'!D39)</f>
        <v/>
      </c>
      <c r="C236" s="4"/>
      <c r="D236" s="269">
        <f>IF('Material 3'!I39="","",'Material 3'!I39)</f>
        <v>0</v>
      </c>
      <c r="E236" s="20">
        <f>IF('Material 3'!O39="","",'Material 3'!O39)</f>
        <v>0</v>
      </c>
    </row>
    <row r="237" spans="1:5">
      <c r="A237" s="4" t="str">
        <f>IF('Material 3'!N40="","",'Material 3'!N40)</f>
        <v/>
      </c>
      <c r="B237" s="172" t="str">
        <f>IF('Material 3'!D40="","",'Material 3'!D40)</f>
        <v/>
      </c>
      <c r="C237" s="4"/>
      <c r="D237" s="269">
        <f>IF('Material 3'!I40="","",'Material 3'!I40)</f>
        <v>0</v>
      </c>
      <c r="E237" s="20">
        <f>IF('Material 3'!O40="","",'Material 3'!O40)</f>
        <v>0</v>
      </c>
    </row>
    <row r="238" spans="1:5">
      <c r="A238" s="4" t="str">
        <f>IF('Material 3'!N41="","",'Material 3'!N41)</f>
        <v/>
      </c>
      <c r="B238" s="172" t="str">
        <f>IF('Material 3'!D41="","",'Material 3'!D41)</f>
        <v/>
      </c>
      <c r="C238" s="4"/>
      <c r="D238" s="269">
        <f>IF('Material 3'!I41="","",'Material 3'!I41)</f>
        <v>0</v>
      </c>
      <c r="E238" s="20">
        <f>IF('Material 3'!O41="","",'Material 3'!O41)</f>
        <v>0</v>
      </c>
    </row>
    <row r="239" spans="1:5">
      <c r="A239" s="4" t="str">
        <f>IF('Material 3'!N42="","",'Material 3'!N42)</f>
        <v/>
      </c>
      <c r="B239" s="172" t="str">
        <f>IF('Material 3'!D42="","",'Material 3'!D42)</f>
        <v/>
      </c>
      <c r="C239" s="4"/>
      <c r="D239" s="269">
        <f>IF('Material 3'!I42="","",'Material 3'!I42)</f>
        <v>0</v>
      </c>
      <c r="E239" s="20">
        <f>IF('Material 3'!O42="","",'Material 3'!O42)</f>
        <v>0</v>
      </c>
    </row>
    <row r="240" spans="1:5">
      <c r="A240" s="4" t="str">
        <f>IF('Material 3'!N43="","",'Material 3'!N43)</f>
        <v/>
      </c>
      <c r="B240" s="172" t="str">
        <f>IF('Material 3'!D43="","",'Material 3'!D43)</f>
        <v/>
      </c>
      <c r="C240" s="4"/>
      <c r="D240" s="269">
        <f>IF('Material 3'!I43="","",'Material 3'!I43)</f>
        <v>0</v>
      </c>
      <c r="E240" s="20">
        <f>IF('Material 3'!O43="","",'Material 3'!O43)</f>
        <v>0</v>
      </c>
    </row>
    <row r="241" spans="1:5">
      <c r="A241" s="4" t="str">
        <f>IF('Material 3'!N44="","",'Material 3'!N44)</f>
        <v/>
      </c>
      <c r="B241" s="172" t="str">
        <f>IF('Material 3'!D44="","",'Material 3'!D44)</f>
        <v/>
      </c>
      <c r="C241" s="4"/>
      <c r="D241" s="269">
        <f>IF('Material 3'!I44="","",'Material 3'!I44)</f>
        <v>0</v>
      </c>
      <c r="E241" s="20">
        <f>IF('Material 3'!O44="","",'Material 3'!O44)</f>
        <v>0</v>
      </c>
    </row>
    <row r="242" spans="1:5">
      <c r="A242" s="4" t="str">
        <f>IF('Material 3'!N45="","",'Material 3'!N45)</f>
        <v/>
      </c>
      <c r="B242" s="172" t="str">
        <f>IF('Material 3'!D45="","",'Material 3'!D45)</f>
        <v/>
      </c>
      <c r="C242" s="4"/>
      <c r="D242" s="269">
        <f>IF('Material 3'!I45="","",'Material 3'!I45)</f>
        <v>0</v>
      </c>
      <c r="E242" s="20">
        <f>IF('Material 3'!O45="","",'Material 3'!O45)</f>
        <v>0</v>
      </c>
    </row>
    <row r="243" spans="1:5">
      <c r="A243" s="4" t="str">
        <f>IF('Material 3'!N46="","",'Material 3'!N46)</f>
        <v/>
      </c>
      <c r="B243" s="172" t="str">
        <f>IF('Material 3'!D46="","",'Material 3'!D46)</f>
        <v/>
      </c>
      <c r="C243" s="4"/>
      <c r="D243" s="269">
        <f>IF('Material 3'!I46="","",'Material 3'!I46)</f>
        <v>0</v>
      </c>
      <c r="E243" s="20">
        <f>IF('Material 3'!O46="","",'Material 3'!O46)</f>
        <v>0</v>
      </c>
    </row>
    <row r="244" spans="1:5">
      <c r="A244" s="4" t="str">
        <f>IF('Material 3'!N47="","",'Material 3'!N47)</f>
        <v/>
      </c>
      <c r="B244" s="172" t="str">
        <f>IF('Material 3'!D47="","",'Material 3'!D47)</f>
        <v/>
      </c>
      <c r="C244" s="4"/>
      <c r="D244" s="269">
        <f>IF('Material 3'!I47="","",'Material 3'!I47)</f>
        <v>0</v>
      </c>
      <c r="E244" s="20">
        <f>IF('Material 3'!O47="","",'Material 3'!O47)</f>
        <v>0</v>
      </c>
    </row>
    <row r="245" spans="1:5">
      <c r="A245" s="4" t="str">
        <f>IF('Material 3'!N48="","",'Material 3'!N48)</f>
        <v/>
      </c>
      <c r="B245" s="172" t="str">
        <f>IF('Material 3'!D48="","",'Material 3'!D48)</f>
        <v/>
      </c>
      <c r="C245" s="4"/>
      <c r="D245" s="269">
        <f>IF('Material 3'!I48="","",'Material 3'!I48)</f>
        <v>0</v>
      </c>
      <c r="E245" s="20">
        <f>IF('Material 3'!O48="","",'Material 3'!O48)</f>
        <v>0</v>
      </c>
    </row>
    <row r="246" spans="1:5">
      <c r="A246" s="4" t="str">
        <f>IF('Material 3'!N49="","",'Material 3'!N49)</f>
        <v/>
      </c>
      <c r="B246" s="172" t="str">
        <f>IF('Material 3'!D49="","",'Material 3'!D49)</f>
        <v/>
      </c>
      <c r="C246" s="4"/>
      <c r="D246" s="269">
        <f>IF('Material 3'!I49="","",'Material 3'!I49)</f>
        <v>0</v>
      </c>
      <c r="E246" s="20">
        <f>IF('Material 3'!O49="","",'Material 3'!O49)</f>
        <v>0</v>
      </c>
    </row>
    <row r="247" spans="1:5">
      <c r="A247" s="4" t="str">
        <f>IF('Material 3'!N50="","",'Material 3'!N50)</f>
        <v/>
      </c>
      <c r="B247" s="172" t="str">
        <f>IF('Material 3'!D50="","",'Material 3'!D50)</f>
        <v/>
      </c>
      <c r="C247" s="4"/>
      <c r="D247" s="269">
        <f>IF('Material 3'!I50="","",'Material 3'!I50)</f>
        <v>0</v>
      </c>
      <c r="E247" s="20">
        <f>IF('Material 3'!O50="","",'Material 3'!O50)</f>
        <v>0</v>
      </c>
    </row>
    <row r="248" spans="1:5">
      <c r="A248" s="4" t="str">
        <f>IF('Material 3'!N51="","",'Material 3'!N51)</f>
        <v/>
      </c>
      <c r="B248" s="172" t="str">
        <f>IF('Material 3'!D51="","",'Material 3'!D51)</f>
        <v/>
      </c>
      <c r="C248" s="4"/>
      <c r="D248" s="269">
        <f>IF('Material 3'!I51="","",'Material 3'!I51)</f>
        <v>0</v>
      </c>
      <c r="E248" s="20">
        <f>IF('Material 3'!O51="","",'Material 3'!O51)</f>
        <v>0</v>
      </c>
    </row>
    <row r="249" spans="1:5">
      <c r="A249" s="4" t="str">
        <f>IF('Material 3'!N52="","",'Material 3'!N52)</f>
        <v/>
      </c>
      <c r="B249" s="172" t="str">
        <f>IF('Material 3'!D52="","",'Material 3'!D52)</f>
        <v/>
      </c>
      <c r="C249" s="4"/>
      <c r="D249" s="269">
        <f>IF('Material 3'!I52="","",'Material 3'!I52)</f>
        <v>0</v>
      </c>
      <c r="E249" s="20">
        <f>IF('Material 3'!O52="","",'Material 3'!O52)</f>
        <v>0</v>
      </c>
    </row>
    <row r="250" spans="1:5">
      <c r="A250" s="4" t="str">
        <f>IF('Material 3'!N53="","",'Material 3'!N53)</f>
        <v/>
      </c>
      <c r="B250" s="172" t="str">
        <f>IF('Material 3'!D53="","",'Material 3'!D53)</f>
        <v/>
      </c>
      <c r="C250" s="4"/>
      <c r="D250" s="269">
        <f>IF('Material 3'!I53="","",'Material 3'!I53)</f>
        <v>0</v>
      </c>
      <c r="E250" s="20">
        <f>IF('Material 3'!O53="","",'Material 3'!O53)</f>
        <v>0</v>
      </c>
    </row>
    <row r="251" spans="1:5">
      <c r="A251" s="4" t="str">
        <f>IF('Material 4'!N9="","",'Material 4'!N9)</f>
        <v/>
      </c>
      <c r="B251" s="172" t="str">
        <f>IF('Material 4'!D9="","",'Material 4'!D9)</f>
        <v/>
      </c>
      <c r="C251" s="4"/>
      <c r="D251" s="269">
        <f>IF('Material 4'!I9="","",'Material 4'!I9)</f>
        <v>0</v>
      </c>
      <c r="E251" s="20">
        <f>IF('Material 4'!O9="","",'Material 4'!O9)</f>
        <v>0</v>
      </c>
    </row>
    <row r="252" spans="1:5">
      <c r="A252" s="4" t="str">
        <f>IF('Material 4'!N10="","",'Material 4'!N10)</f>
        <v/>
      </c>
      <c r="B252" s="172" t="str">
        <f>IF('Material 4'!D10="","",'Material 4'!D10)</f>
        <v/>
      </c>
      <c r="C252" s="4"/>
      <c r="D252" s="269">
        <f>IF('Material 4'!I10="","",'Material 4'!I10)</f>
        <v>0</v>
      </c>
      <c r="E252" s="20">
        <f>IF('Material 4'!O10="","",'Material 4'!O10)</f>
        <v>0</v>
      </c>
    </row>
    <row r="253" spans="1:5">
      <c r="A253" s="4" t="str">
        <f>IF('Material 4'!N11="","",'Material 4'!N11)</f>
        <v/>
      </c>
      <c r="B253" s="172" t="str">
        <f>IF('Material 4'!D11="","",'Material 4'!D11)</f>
        <v/>
      </c>
      <c r="C253" s="4"/>
      <c r="D253" s="269">
        <f>IF('Material 4'!I11="","",'Material 4'!I11)</f>
        <v>0</v>
      </c>
      <c r="E253" s="20">
        <f>IF('Material 4'!O11="","",'Material 4'!O11)</f>
        <v>0</v>
      </c>
    </row>
    <row r="254" spans="1:5">
      <c r="A254" s="4" t="str">
        <f>IF('Material 4'!N12="","",'Material 4'!N12)</f>
        <v/>
      </c>
      <c r="B254" s="172" t="str">
        <f>IF('Material 4'!D12="","",'Material 4'!D12)</f>
        <v/>
      </c>
      <c r="C254" s="4"/>
      <c r="D254" s="269">
        <f>IF('Material 4'!I12="","",'Material 4'!I12)</f>
        <v>0</v>
      </c>
      <c r="E254" s="20">
        <f>IF('Material 4'!O12="","",'Material 4'!O12)</f>
        <v>0</v>
      </c>
    </row>
    <row r="255" spans="1:5">
      <c r="A255" s="4" t="str">
        <f>IF('Material 4'!N13="","",'Material 4'!N13)</f>
        <v/>
      </c>
      <c r="B255" s="172" t="str">
        <f>IF('Material 4'!D13="","",'Material 4'!D13)</f>
        <v/>
      </c>
      <c r="C255" s="4"/>
      <c r="D255" s="269">
        <f>IF('Material 4'!I13="","",'Material 4'!I13)</f>
        <v>0</v>
      </c>
      <c r="E255" s="20">
        <f>IF('Material 4'!O13="","",'Material 4'!O13)</f>
        <v>0</v>
      </c>
    </row>
    <row r="256" spans="1:5">
      <c r="A256" s="4" t="str">
        <f>IF('Material 4'!N14="","",'Material 4'!N14)</f>
        <v/>
      </c>
      <c r="B256" s="172" t="str">
        <f>IF('Material 4'!D14="","",'Material 4'!D14)</f>
        <v/>
      </c>
      <c r="C256" s="4"/>
      <c r="D256" s="269">
        <f>IF('Material 4'!I14="","",'Material 4'!I14)</f>
        <v>0</v>
      </c>
      <c r="E256" s="20">
        <f>IF('Material 4'!O14="","",'Material 4'!O14)</f>
        <v>0</v>
      </c>
    </row>
    <row r="257" spans="1:5">
      <c r="A257" s="4" t="str">
        <f>IF('Material 4'!N15="","",'Material 4'!N15)</f>
        <v/>
      </c>
      <c r="B257" s="172" t="str">
        <f>IF('Material 4'!D15="","",'Material 4'!D15)</f>
        <v/>
      </c>
      <c r="C257" s="4"/>
      <c r="D257" s="269">
        <f>IF('Material 4'!I15="","",'Material 4'!I15)</f>
        <v>0</v>
      </c>
      <c r="E257" s="20">
        <f>IF('Material 4'!O15="","",'Material 4'!O15)</f>
        <v>0</v>
      </c>
    </row>
    <row r="258" spans="1:5">
      <c r="A258" s="4" t="str">
        <f>IF('Material 4'!N16="","",'Material 4'!N16)</f>
        <v/>
      </c>
      <c r="B258" s="172" t="str">
        <f>IF('Material 4'!D16="","",'Material 4'!D16)</f>
        <v/>
      </c>
      <c r="C258" s="4"/>
      <c r="D258" s="269">
        <f>IF('Material 4'!I16="","",'Material 4'!I16)</f>
        <v>0</v>
      </c>
      <c r="E258" s="20">
        <f>IF('Material 4'!O16="","",'Material 4'!O16)</f>
        <v>0</v>
      </c>
    </row>
    <row r="259" spans="1:5">
      <c r="A259" s="4" t="str">
        <f>IF('Material 4'!N17="","",'Material 4'!N17)</f>
        <v/>
      </c>
      <c r="B259" s="172" t="str">
        <f>IF('Material 4'!D17="","",'Material 4'!D17)</f>
        <v/>
      </c>
      <c r="C259" s="4"/>
      <c r="D259" s="269">
        <f>IF('Material 4'!I17="","",'Material 4'!I17)</f>
        <v>0</v>
      </c>
      <c r="E259" s="20">
        <f>IF('Material 4'!O17="","",'Material 4'!O17)</f>
        <v>0</v>
      </c>
    </row>
    <row r="260" spans="1:5">
      <c r="A260" s="4" t="str">
        <f>IF('Material 4'!N18="","",'Material 4'!N18)</f>
        <v/>
      </c>
      <c r="B260" s="172" t="str">
        <f>IF('Material 4'!D18="","",'Material 4'!D18)</f>
        <v/>
      </c>
      <c r="C260" s="4"/>
      <c r="D260" s="269">
        <f>IF('Material 4'!I18="","",'Material 4'!I18)</f>
        <v>0</v>
      </c>
      <c r="E260" s="20">
        <f>IF('Material 4'!O18="","",'Material 4'!O18)</f>
        <v>0</v>
      </c>
    </row>
    <row r="261" spans="1:5">
      <c r="A261" s="4" t="str">
        <f>IF('Material 4'!N19="","",'Material 4'!N19)</f>
        <v/>
      </c>
      <c r="B261" s="172" t="str">
        <f>IF('Material 4'!D19="","",'Material 4'!D19)</f>
        <v/>
      </c>
      <c r="C261" s="4"/>
      <c r="D261" s="269">
        <f>IF('Material 4'!I19="","",'Material 4'!I19)</f>
        <v>0</v>
      </c>
      <c r="E261" s="20">
        <f>IF('Material 4'!O19="","",'Material 4'!O19)</f>
        <v>0</v>
      </c>
    </row>
    <row r="262" spans="1:5">
      <c r="A262" s="4" t="str">
        <f>IF('Material 4'!N20="","",'Material 4'!N20)</f>
        <v/>
      </c>
      <c r="B262" s="172" t="str">
        <f>IF('Material 4'!D20="","",'Material 4'!D20)</f>
        <v/>
      </c>
      <c r="C262" s="4"/>
      <c r="D262" s="269">
        <f>IF('Material 4'!I20="","",'Material 4'!I20)</f>
        <v>0</v>
      </c>
      <c r="E262" s="20">
        <f>IF('Material 4'!O20="","",'Material 4'!O20)</f>
        <v>0</v>
      </c>
    </row>
    <row r="263" spans="1:5">
      <c r="A263" s="4" t="str">
        <f>IF('Material 4'!N21="","",'Material 4'!N21)</f>
        <v/>
      </c>
      <c r="B263" s="172" t="str">
        <f>IF('Material 4'!D21="","",'Material 4'!D21)</f>
        <v/>
      </c>
      <c r="C263" s="4"/>
      <c r="D263" s="269">
        <f>IF('Material 4'!I21="","",'Material 4'!I21)</f>
        <v>0</v>
      </c>
      <c r="E263" s="20">
        <f>IF('Material 4'!O21="","",'Material 4'!O21)</f>
        <v>0</v>
      </c>
    </row>
    <row r="264" spans="1:5">
      <c r="A264" s="4" t="str">
        <f>IF('Material 4'!N22="","",'Material 4'!N22)</f>
        <v/>
      </c>
      <c r="B264" s="172" t="str">
        <f>IF('Material 4'!D22="","",'Material 4'!D22)</f>
        <v/>
      </c>
      <c r="C264" s="4"/>
      <c r="D264" s="269">
        <f>IF('Material 4'!I22="","",'Material 4'!I22)</f>
        <v>0</v>
      </c>
      <c r="E264" s="20">
        <f>IF('Material 4'!O22="","",'Material 4'!O22)</f>
        <v>0</v>
      </c>
    </row>
    <row r="265" spans="1:5">
      <c r="A265" s="4" t="str">
        <f>IF('Material 4'!N23="","",'Material 4'!N23)</f>
        <v/>
      </c>
      <c r="B265" s="172" t="str">
        <f>IF('Material 4'!D23="","",'Material 4'!D23)</f>
        <v/>
      </c>
      <c r="C265" s="4"/>
      <c r="D265" s="269">
        <f>IF('Material 4'!I23="","",'Material 4'!I23)</f>
        <v>0</v>
      </c>
      <c r="E265" s="20">
        <f>IF('Material 4'!O23="","",'Material 4'!O23)</f>
        <v>0</v>
      </c>
    </row>
    <row r="266" spans="1:5">
      <c r="A266" s="4" t="str">
        <f>IF('Material 4'!N24="","",'Material 4'!N24)</f>
        <v/>
      </c>
      <c r="B266" s="172" t="str">
        <f>IF('Material 4'!D24="","",'Material 4'!D24)</f>
        <v/>
      </c>
      <c r="C266" s="4"/>
      <c r="D266" s="269">
        <f>IF('Material 4'!I24="","",'Material 4'!I24)</f>
        <v>0</v>
      </c>
      <c r="E266" s="20">
        <f>IF('Material 4'!O24="","",'Material 4'!O24)</f>
        <v>0</v>
      </c>
    </row>
    <row r="267" spans="1:5">
      <c r="A267" s="4" t="str">
        <f>IF('Material 4'!N25="","",'Material 4'!N25)</f>
        <v/>
      </c>
      <c r="B267" s="172" t="str">
        <f>IF('Material 4'!D25="","",'Material 4'!D25)</f>
        <v/>
      </c>
      <c r="C267" s="4"/>
      <c r="D267" s="269">
        <f>IF('Material 4'!I25="","",'Material 4'!I25)</f>
        <v>0</v>
      </c>
      <c r="E267" s="20">
        <f>IF('Material 4'!O25="","",'Material 4'!O25)</f>
        <v>0</v>
      </c>
    </row>
    <row r="268" spans="1:5">
      <c r="A268" s="4" t="str">
        <f>IF('Material 4'!N26="","",'Material 4'!N26)</f>
        <v/>
      </c>
      <c r="B268" s="172" t="str">
        <f>IF('Material 4'!D26="","",'Material 4'!D26)</f>
        <v/>
      </c>
      <c r="C268" s="4"/>
      <c r="D268" s="269">
        <f>IF('Material 4'!I26="","",'Material 4'!I26)</f>
        <v>0</v>
      </c>
      <c r="E268" s="20">
        <f>IF('Material 4'!O26="","",'Material 4'!O26)</f>
        <v>0</v>
      </c>
    </row>
    <row r="269" spans="1:5">
      <c r="A269" s="4" t="str">
        <f>IF('Material 4'!N27="","",'Material 4'!N27)</f>
        <v/>
      </c>
      <c r="B269" s="172" t="str">
        <f>IF('Material 4'!D27="","",'Material 4'!D27)</f>
        <v/>
      </c>
      <c r="C269" s="4"/>
      <c r="D269" s="269">
        <f>IF('Material 4'!I27="","",'Material 4'!I27)</f>
        <v>0</v>
      </c>
      <c r="E269" s="20">
        <f>IF('Material 4'!O27="","",'Material 4'!O27)</f>
        <v>0</v>
      </c>
    </row>
    <row r="270" spans="1:5">
      <c r="A270" s="4" t="str">
        <f>IF('Material 4'!N28="","",'Material 4'!N28)</f>
        <v/>
      </c>
      <c r="B270" s="172" t="str">
        <f>IF('Material 4'!D28="","",'Material 4'!D28)</f>
        <v/>
      </c>
      <c r="C270" s="4"/>
      <c r="D270" s="269">
        <f>IF('Material 4'!I28="","",'Material 4'!I28)</f>
        <v>0</v>
      </c>
      <c r="E270" s="20">
        <f>IF('Material 4'!O28="","",'Material 4'!O28)</f>
        <v>0</v>
      </c>
    </row>
    <row r="271" spans="1:5">
      <c r="A271" s="4" t="str">
        <f>IF('Material 4'!N29="","",'Material 4'!N29)</f>
        <v/>
      </c>
      <c r="B271" s="172" t="str">
        <f>IF('Material 4'!D29="","",'Material 4'!D29)</f>
        <v/>
      </c>
      <c r="C271" s="4"/>
      <c r="D271" s="269">
        <f>IF('Material 4'!I29="","",'Material 4'!I29)</f>
        <v>0</v>
      </c>
      <c r="E271" s="20">
        <f>IF('Material 4'!O29="","",'Material 4'!O29)</f>
        <v>0</v>
      </c>
    </row>
    <row r="272" spans="1:5">
      <c r="A272" s="4" t="str">
        <f>IF('Material 4'!N30="","",'Material 4'!N30)</f>
        <v/>
      </c>
      <c r="B272" s="172" t="str">
        <f>IF('Material 4'!D30="","",'Material 4'!D30)</f>
        <v/>
      </c>
      <c r="C272" s="4"/>
      <c r="D272" s="269">
        <f>IF('Material 4'!I30="","",'Material 4'!I30)</f>
        <v>0</v>
      </c>
      <c r="E272" s="20">
        <f>IF('Material 4'!O30="","",'Material 4'!O30)</f>
        <v>0</v>
      </c>
    </row>
    <row r="273" spans="1:5">
      <c r="A273" s="4" t="str">
        <f>IF('Material 4'!N31="","",'Material 4'!N31)</f>
        <v/>
      </c>
      <c r="B273" s="172" t="str">
        <f>IF('Material 4'!D31="","",'Material 4'!D31)</f>
        <v/>
      </c>
      <c r="C273" s="4"/>
      <c r="D273" s="269">
        <f>IF('Material 4'!I31="","",'Material 4'!I31)</f>
        <v>0</v>
      </c>
      <c r="E273" s="20">
        <f>IF('Material 4'!O31="","",'Material 4'!O31)</f>
        <v>0</v>
      </c>
    </row>
    <row r="274" spans="1:5">
      <c r="A274" s="4" t="str">
        <f>IF('Material 4'!N32="","",'Material 4'!N32)</f>
        <v/>
      </c>
      <c r="B274" s="172" t="str">
        <f>IF('Material 4'!D32="","",'Material 4'!D32)</f>
        <v/>
      </c>
      <c r="C274" s="4"/>
      <c r="D274" s="269">
        <f>IF('Material 4'!I32="","",'Material 4'!I32)</f>
        <v>0</v>
      </c>
      <c r="E274" s="20">
        <f>IF('Material 4'!O32="","",'Material 4'!O32)</f>
        <v>0</v>
      </c>
    </row>
    <row r="275" spans="1:5">
      <c r="A275" s="4" t="str">
        <f>IF('Material 4'!N33="","",'Material 4'!N33)</f>
        <v/>
      </c>
      <c r="B275" s="172" t="str">
        <f>IF('Material 4'!D33="","",'Material 4'!D33)</f>
        <v/>
      </c>
      <c r="C275" s="4"/>
      <c r="D275" s="269">
        <f>IF('Material 4'!I33="","",'Material 4'!I33)</f>
        <v>0</v>
      </c>
      <c r="E275" s="20">
        <f>IF('Material 4'!O33="","",'Material 4'!O33)</f>
        <v>0</v>
      </c>
    </row>
    <row r="276" spans="1:5">
      <c r="A276" s="4" t="str">
        <f>IF('Material 4'!N34="","",'Material 4'!N34)</f>
        <v/>
      </c>
      <c r="B276" s="172" t="str">
        <f>IF('Material 4'!D34="","",'Material 4'!D34)</f>
        <v/>
      </c>
      <c r="C276" s="4"/>
      <c r="D276" s="269">
        <f>IF('Material 4'!I34="","",'Material 4'!I34)</f>
        <v>0</v>
      </c>
      <c r="E276" s="20">
        <f>IF('Material 4'!O34="","",'Material 4'!O34)</f>
        <v>0</v>
      </c>
    </row>
    <row r="277" spans="1:5">
      <c r="A277" s="4" t="str">
        <f>IF('Material 4'!N35="","",'Material 4'!N35)</f>
        <v/>
      </c>
      <c r="B277" s="172" t="str">
        <f>IF('Material 4'!D35="","",'Material 4'!D35)</f>
        <v/>
      </c>
      <c r="C277" s="4"/>
      <c r="D277" s="269">
        <f>IF('Material 4'!I35="","",'Material 4'!I35)</f>
        <v>0</v>
      </c>
      <c r="E277" s="20">
        <f>IF('Material 4'!O35="","",'Material 4'!O35)</f>
        <v>0</v>
      </c>
    </row>
    <row r="278" spans="1:5">
      <c r="A278" s="4" t="str">
        <f>IF('Material 4'!N36="","",'Material 4'!N36)</f>
        <v/>
      </c>
      <c r="B278" s="172" t="str">
        <f>IF('Material 4'!D36="","",'Material 4'!D36)</f>
        <v/>
      </c>
      <c r="C278" s="4"/>
      <c r="D278" s="269">
        <f>IF('Material 4'!I36="","",'Material 4'!I36)</f>
        <v>0</v>
      </c>
      <c r="E278" s="20">
        <f>IF('Material 4'!O36="","",'Material 4'!O36)</f>
        <v>0</v>
      </c>
    </row>
    <row r="279" spans="1:5">
      <c r="A279" s="4" t="str">
        <f>IF('Material 4'!N37="","",'Material 4'!N37)</f>
        <v/>
      </c>
      <c r="B279" s="172" t="str">
        <f>IF('Material 4'!D37="","",'Material 4'!D37)</f>
        <v/>
      </c>
      <c r="C279" s="4"/>
      <c r="D279" s="269">
        <f>IF('Material 4'!I37="","",'Material 4'!I37)</f>
        <v>0</v>
      </c>
      <c r="E279" s="20">
        <f>IF('Material 4'!O37="","",'Material 4'!O37)</f>
        <v>0</v>
      </c>
    </row>
    <row r="280" spans="1:5">
      <c r="A280" s="4" t="str">
        <f>IF('Material 4'!N38="","",'Material 4'!N38)</f>
        <v/>
      </c>
      <c r="B280" s="172" t="str">
        <f>IF('Material 4'!D38="","",'Material 4'!D38)</f>
        <v/>
      </c>
      <c r="C280" s="4"/>
      <c r="D280" s="269">
        <f>IF('Material 4'!I38="","",'Material 4'!I38)</f>
        <v>0</v>
      </c>
      <c r="E280" s="20">
        <f>IF('Material 4'!O38="","",'Material 4'!O38)</f>
        <v>0</v>
      </c>
    </row>
    <row r="281" spans="1:5">
      <c r="A281" s="4" t="str">
        <f>IF('Material 4'!N39="","",'Material 4'!N39)</f>
        <v/>
      </c>
      <c r="B281" s="172" t="str">
        <f>IF('Material 4'!D39="","",'Material 4'!D39)</f>
        <v/>
      </c>
      <c r="C281" s="4"/>
      <c r="D281" s="269">
        <f>IF('Material 4'!I39="","",'Material 4'!I39)</f>
        <v>0</v>
      </c>
      <c r="E281" s="20">
        <f>IF('Material 4'!O39="","",'Material 4'!O39)</f>
        <v>0</v>
      </c>
    </row>
    <row r="282" spans="1:5">
      <c r="A282" s="4" t="str">
        <f>IF('Material 4'!N40="","",'Material 4'!N40)</f>
        <v/>
      </c>
      <c r="B282" s="172" t="str">
        <f>IF('Material 4'!D40="","",'Material 4'!D40)</f>
        <v/>
      </c>
      <c r="C282" s="4"/>
      <c r="D282" s="269">
        <f>IF('Material 4'!I40="","",'Material 4'!I40)</f>
        <v>0</v>
      </c>
      <c r="E282" s="20">
        <f>IF('Material 4'!O40="","",'Material 4'!O40)</f>
        <v>0</v>
      </c>
    </row>
    <row r="283" spans="1:5">
      <c r="A283" s="4" t="str">
        <f>IF('Material 4'!N41="","",'Material 4'!N41)</f>
        <v/>
      </c>
      <c r="B283" s="172" t="str">
        <f>IF('Material 4'!D41="","",'Material 4'!D41)</f>
        <v/>
      </c>
      <c r="C283" s="4"/>
      <c r="D283" s="269">
        <f>IF('Material 4'!I41="","",'Material 4'!I41)</f>
        <v>0</v>
      </c>
      <c r="E283" s="20">
        <f>IF('Material 4'!O41="","",'Material 4'!O41)</f>
        <v>0</v>
      </c>
    </row>
    <row r="284" spans="1:5">
      <c r="A284" s="4" t="str">
        <f>IF('Material 4'!N42="","",'Material 4'!N42)</f>
        <v/>
      </c>
      <c r="B284" s="172" t="str">
        <f>IF('Material 4'!D42="","",'Material 4'!D42)</f>
        <v/>
      </c>
      <c r="C284" s="4"/>
      <c r="D284" s="269">
        <f>IF('Material 4'!I42="","",'Material 4'!I42)</f>
        <v>0</v>
      </c>
      <c r="E284" s="20">
        <f>IF('Material 4'!O42="","",'Material 4'!O42)</f>
        <v>0</v>
      </c>
    </row>
    <row r="285" spans="1:5">
      <c r="A285" s="4" t="str">
        <f>IF('Material 4'!N43="","",'Material 4'!N43)</f>
        <v/>
      </c>
      <c r="B285" s="172" t="str">
        <f>IF('Material 4'!D43="","",'Material 4'!D43)</f>
        <v/>
      </c>
      <c r="C285" s="4"/>
      <c r="D285" s="269">
        <f>IF('Material 4'!I43="","",'Material 4'!I43)</f>
        <v>0</v>
      </c>
      <c r="E285" s="20">
        <f>IF('Material 4'!O43="","",'Material 4'!O43)</f>
        <v>0</v>
      </c>
    </row>
    <row r="286" spans="1:5">
      <c r="A286" s="4" t="str">
        <f>IF('Material 4'!N44="","",'Material 4'!N44)</f>
        <v/>
      </c>
      <c r="B286" s="172" t="str">
        <f>IF('Material 4'!D44="","",'Material 4'!D44)</f>
        <v/>
      </c>
      <c r="C286" s="4"/>
      <c r="D286" s="269">
        <f>IF('Material 4'!I44="","",'Material 4'!I44)</f>
        <v>0</v>
      </c>
      <c r="E286" s="20">
        <f>IF('Material 4'!O44="","",'Material 4'!O44)</f>
        <v>0</v>
      </c>
    </row>
    <row r="287" spans="1:5">
      <c r="A287" s="4" t="str">
        <f>IF('Material 4'!N45="","",'Material 4'!N45)</f>
        <v/>
      </c>
      <c r="B287" s="172" t="str">
        <f>IF('Material 4'!D45="","",'Material 4'!D45)</f>
        <v/>
      </c>
      <c r="C287" s="4"/>
      <c r="D287" s="269">
        <f>IF('Material 4'!I45="","",'Material 4'!I45)</f>
        <v>0</v>
      </c>
      <c r="E287" s="20">
        <f>IF('Material 4'!O45="","",'Material 4'!O45)</f>
        <v>0</v>
      </c>
    </row>
    <row r="288" spans="1:5">
      <c r="A288" s="4" t="str">
        <f>IF('Material 4'!N46="","",'Material 4'!N46)</f>
        <v/>
      </c>
      <c r="B288" s="172" t="str">
        <f>IF('Material 4'!D46="","",'Material 4'!D46)</f>
        <v/>
      </c>
      <c r="C288" s="4"/>
      <c r="D288" s="269">
        <f>IF('Material 4'!I46="","",'Material 4'!I46)</f>
        <v>0</v>
      </c>
      <c r="E288" s="20">
        <f>IF('Material 4'!O46="","",'Material 4'!O46)</f>
        <v>0</v>
      </c>
    </row>
    <row r="289" spans="1:5">
      <c r="A289" s="4" t="str">
        <f>IF('Material 4'!N47="","",'Material 4'!N47)</f>
        <v/>
      </c>
      <c r="B289" s="172" t="str">
        <f>IF('Material 4'!D47="","",'Material 4'!D47)</f>
        <v/>
      </c>
      <c r="C289" s="4"/>
      <c r="D289" s="269">
        <f>IF('Material 4'!I47="","",'Material 4'!I47)</f>
        <v>0</v>
      </c>
      <c r="E289" s="20">
        <f>IF('Material 4'!O47="","",'Material 4'!O47)</f>
        <v>0</v>
      </c>
    </row>
    <row r="290" spans="1:5">
      <c r="A290" s="4" t="str">
        <f>IF('Material 4'!N48="","",'Material 4'!N48)</f>
        <v/>
      </c>
      <c r="B290" s="172" t="str">
        <f>IF('Material 4'!D48="","",'Material 4'!D48)</f>
        <v/>
      </c>
      <c r="C290" s="4"/>
      <c r="D290" s="269">
        <f>IF('Material 4'!I48="","",'Material 4'!I48)</f>
        <v>0</v>
      </c>
      <c r="E290" s="20">
        <f>IF('Material 4'!O48="","",'Material 4'!O48)</f>
        <v>0</v>
      </c>
    </row>
    <row r="291" spans="1:5">
      <c r="A291" s="4" t="str">
        <f>IF('Material 4'!N49="","",'Material 4'!N49)</f>
        <v/>
      </c>
      <c r="B291" s="172" t="str">
        <f>IF('Material 4'!D49="","",'Material 4'!D49)</f>
        <v/>
      </c>
      <c r="C291" s="4"/>
      <c r="D291" s="269">
        <f>IF('Material 4'!I49="","",'Material 4'!I49)</f>
        <v>0</v>
      </c>
      <c r="E291" s="20">
        <f>IF('Material 4'!O49="","",'Material 4'!O49)</f>
        <v>0</v>
      </c>
    </row>
    <row r="292" spans="1:5">
      <c r="A292" s="4" t="str">
        <f>IF('Material 4'!N50="","",'Material 4'!N50)</f>
        <v/>
      </c>
      <c r="B292" s="172" t="str">
        <f>IF('Material 4'!D50="","",'Material 4'!D50)</f>
        <v/>
      </c>
      <c r="C292" s="4"/>
      <c r="D292" s="269">
        <f>IF('Material 4'!I50="","",'Material 4'!I50)</f>
        <v>0</v>
      </c>
      <c r="E292" s="20">
        <f>IF('Material 4'!O50="","",'Material 4'!O50)</f>
        <v>0</v>
      </c>
    </row>
    <row r="293" spans="1:5">
      <c r="A293" s="4" t="str">
        <f>IF('Material 4'!N51="","",'Material 4'!N51)</f>
        <v/>
      </c>
      <c r="B293" s="172" t="str">
        <f>IF('Material 4'!D51="","",'Material 4'!D51)</f>
        <v/>
      </c>
      <c r="C293" s="4"/>
      <c r="D293" s="269">
        <f>IF('Material 4'!I51="","",'Material 4'!I51)</f>
        <v>0</v>
      </c>
      <c r="E293" s="20">
        <f>IF('Material 4'!O51="","",'Material 4'!O51)</f>
        <v>0</v>
      </c>
    </row>
    <row r="294" spans="1:5">
      <c r="A294" s="4" t="str">
        <f>IF('Material 4'!N52="","",'Material 4'!N52)</f>
        <v/>
      </c>
      <c r="B294" s="172" t="str">
        <f>IF('Material 4'!D52="","",'Material 4'!D52)</f>
        <v/>
      </c>
      <c r="C294" s="4"/>
      <c r="D294" s="269">
        <f>IF('Material 4'!I52="","",'Material 4'!I52)</f>
        <v>0</v>
      </c>
      <c r="E294" s="20">
        <f>IF('Material 4'!O52="","",'Material 4'!O52)</f>
        <v>0</v>
      </c>
    </row>
    <row r="295" spans="1:5">
      <c r="A295" s="4" t="str">
        <f>IF('Material 4'!N53="","",'Material 4'!N53)</f>
        <v/>
      </c>
      <c r="B295" s="172" t="str">
        <f>IF('Material 4'!D53="","",'Material 4'!D53)</f>
        <v/>
      </c>
      <c r="C295" s="4"/>
      <c r="D295" s="269">
        <f>IF('Material 4'!I53="","",'Material 4'!I53)</f>
        <v>0</v>
      </c>
      <c r="E295" s="20">
        <f>IF('Material 4'!O53="","",'Material 4'!O53)</f>
        <v>0</v>
      </c>
    </row>
    <row r="296" spans="1:5">
      <c r="A296" s="4" t="str">
        <f>IF('Material 5'!N9="","",'Material 5'!N9)</f>
        <v/>
      </c>
      <c r="B296" s="172" t="str">
        <f>IF('Material 5'!D9="","",'Material 5'!D9)</f>
        <v/>
      </c>
      <c r="C296" s="4"/>
      <c r="D296" s="269">
        <f>IF('Material 5'!I9="","",'Material 5'!I9)</f>
        <v>0</v>
      </c>
      <c r="E296" s="20">
        <f>IF('Material 5'!O9="","",'Material 5'!O9)</f>
        <v>0</v>
      </c>
    </row>
    <row r="297" spans="1:5">
      <c r="A297" s="4" t="str">
        <f>IF('Material 5'!N10="","",'Material 5'!N10)</f>
        <v/>
      </c>
      <c r="B297" s="172" t="str">
        <f>IF('Material 5'!D10="","",'Material 5'!D10)</f>
        <v/>
      </c>
      <c r="C297" s="4"/>
      <c r="D297" s="269">
        <f>IF('Material 5'!I10="","",'Material 5'!I10)</f>
        <v>0</v>
      </c>
      <c r="E297" s="20">
        <f>IF('Material 5'!O10="","",'Material 5'!O10)</f>
        <v>0</v>
      </c>
    </row>
    <row r="298" spans="1:5">
      <c r="A298" s="4" t="str">
        <f>IF('Material 5'!N11="","",'Material 5'!N11)</f>
        <v/>
      </c>
      <c r="B298" s="172" t="str">
        <f>IF('Material 5'!D11="","",'Material 5'!D11)</f>
        <v/>
      </c>
      <c r="C298" s="4"/>
      <c r="D298" s="269">
        <f>IF('Material 5'!I11="","",'Material 5'!I11)</f>
        <v>0</v>
      </c>
      <c r="E298" s="20">
        <f>IF('Material 5'!O11="","",'Material 5'!O11)</f>
        <v>0</v>
      </c>
    </row>
    <row r="299" spans="1:5">
      <c r="A299" s="4" t="str">
        <f>IF('Material 5'!N12="","",'Material 5'!N12)</f>
        <v/>
      </c>
      <c r="B299" s="172" t="str">
        <f>IF('Material 5'!D12="","",'Material 5'!D12)</f>
        <v/>
      </c>
      <c r="C299" s="4"/>
      <c r="D299" s="269">
        <f>IF('Material 5'!I12="","",'Material 5'!I12)</f>
        <v>0</v>
      </c>
      <c r="E299" s="20">
        <f>IF('Material 5'!O12="","",'Material 5'!O12)</f>
        <v>0</v>
      </c>
    </row>
    <row r="300" spans="1:5">
      <c r="A300" s="4" t="str">
        <f>IF('Material 5'!N13="","",'Material 5'!N13)</f>
        <v/>
      </c>
      <c r="B300" s="172" t="str">
        <f>IF('Material 5'!D13="","",'Material 5'!D13)</f>
        <v/>
      </c>
      <c r="C300" s="4"/>
      <c r="D300" s="269">
        <f>IF('Material 5'!I13="","",'Material 5'!I13)</f>
        <v>0</v>
      </c>
      <c r="E300" s="20">
        <f>IF('Material 5'!O13="","",'Material 5'!O13)</f>
        <v>0</v>
      </c>
    </row>
    <row r="301" spans="1:5">
      <c r="A301" s="4" t="str">
        <f>IF('Material 5'!N14="","",'Material 5'!N14)</f>
        <v/>
      </c>
      <c r="B301" s="172" t="str">
        <f>IF('Material 5'!D14="","",'Material 5'!D14)</f>
        <v/>
      </c>
      <c r="C301" s="4"/>
      <c r="D301" s="269">
        <f>IF('Material 5'!I14="","",'Material 5'!I14)</f>
        <v>0</v>
      </c>
      <c r="E301" s="20">
        <f>IF('Material 5'!O14="","",'Material 5'!O14)</f>
        <v>0</v>
      </c>
    </row>
    <row r="302" spans="1:5">
      <c r="A302" s="4" t="str">
        <f>IF('Material 5'!N15="","",'Material 5'!N15)</f>
        <v/>
      </c>
      <c r="B302" s="172" t="str">
        <f>IF('Material 5'!D15="","",'Material 5'!D15)</f>
        <v/>
      </c>
      <c r="C302" s="4"/>
      <c r="D302" s="269">
        <f>IF('Material 5'!I15="","",'Material 5'!I15)</f>
        <v>0</v>
      </c>
      <c r="E302" s="20">
        <f>IF('Material 5'!O15="","",'Material 5'!O15)</f>
        <v>0</v>
      </c>
    </row>
    <row r="303" spans="1:5">
      <c r="A303" s="4" t="str">
        <f>IF('Material 5'!N16="","",'Material 5'!N16)</f>
        <v/>
      </c>
      <c r="B303" s="172" t="str">
        <f>IF('Material 5'!D16="","",'Material 5'!D16)</f>
        <v/>
      </c>
      <c r="C303" s="4"/>
      <c r="D303" s="269">
        <f>IF('Material 5'!I16="","",'Material 5'!I16)</f>
        <v>0</v>
      </c>
      <c r="E303" s="20">
        <f>IF('Material 5'!O16="","",'Material 5'!O16)</f>
        <v>0</v>
      </c>
    </row>
    <row r="304" spans="1:5">
      <c r="A304" s="4" t="str">
        <f>IF('Material 5'!N17="","",'Material 5'!N17)</f>
        <v/>
      </c>
      <c r="B304" s="172" t="str">
        <f>IF('Material 5'!D17="","",'Material 5'!D17)</f>
        <v/>
      </c>
      <c r="C304" s="4"/>
      <c r="D304" s="269">
        <f>IF('Material 5'!I17="","",'Material 5'!I17)</f>
        <v>0</v>
      </c>
      <c r="E304" s="20">
        <f>IF('Material 5'!O17="","",'Material 5'!O17)</f>
        <v>0</v>
      </c>
    </row>
    <row r="305" spans="1:5">
      <c r="A305" s="4" t="str">
        <f>IF('Material 5'!N18="","",'Material 5'!N18)</f>
        <v/>
      </c>
      <c r="B305" s="172" t="str">
        <f>IF('Material 5'!D18="","",'Material 5'!D18)</f>
        <v/>
      </c>
      <c r="C305" s="4"/>
      <c r="D305" s="269">
        <f>IF('Material 5'!I18="","",'Material 5'!I18)</f>
        <v>0</v>
      </c>
      <c r="E305" s="20">
        <f>IF('Material 5'!O18="","",'Material 5'!O18)</f>
        <v>0</v>
      </c>
    </row>
    <row r="306" spans="1:5">
      <c r="A306" s="4" t="str">
        <f>IF('Material 5'!N19="","",'Material 5'!N19)</f>
        <v/>
      </c>
      <c r="B306" s="172" t="str">
        <f>IF('Material 5'!D19="","",'Material 5'!D19)</f>
        <v/>
      </c>
      <c r="C306" s="4"/>
      <c r="D306" s="269">
        <f>IF('Material 5'!I19="","",'Material 5'!I19)</f>
        <v>0</v>
      </c>
      <c r="E306" s="20">
        <f>IF('Material 5'!O19="","",'Material 5'!O19)</f>
        <v>0</v>
      </c>
    </row>
    <row r="307" spans="1:5">
      <c r="A307" s="4" t="str">
        <f>IF('Material 5'!N20="","",'Material 5'!N20)</f>
        <v/>
      </c>
      <c r="B307" s="172" t="str">
        <f>IF('Material 5'!D20="","",'Material 5'!D20)</f>
        <v/>
      </c>
      <c r="C307" s="4"/>
      <c r="D307" s="269">
        <f>IF('Material 5'!I20="","",'Material 5'!I20)</f>
        <v>0</v>
      </c>
      <c r="E307" s="20">
        <f>IF('Material 5'!O20="","",'Material 5'!O20)</f>
        <v>0</v>
      </c>
    </row>
    <row r="308" spans="1:5">
      <c r="A308" s="4" t="str">
        <f>IF('Material 5'!N21="","",'Material 5'!N21)</f>
        <v/>
      </c>
      <c r="B308" s="172" t="str">
        <f>IF('Material 5'!D21="","",'Material 5'!D21)</f>
        <v/>
      </c>
      <c r="C308" s="4"/>
      <c r="D308" s="269">
        <f>IF('Material 5'!I21="","",'Material 5'!I21)</f>
        <v>0</v>
      </c>
      <c r="E308" s="20">
        <f>IF('Material 5'!O21="","",'Material 5'!O21)</f>
        <v>0</v>
      </c>
    </row>
    <row r="309" spans="1:5">
      <c r="A309" s="4" t="str">
        <f>IF('Material 5'!N22="","",'Material 5'!N22)</f>
        <v/>
      </c>
      <c r="B309" s="172" t="str">
        <f>IF('Material 5'!D22="","",'Material 5'!D22)</f>
        <v/>
      </c>
      <c r="C309" s="4"/>
      <c r="D309" s="269">
        <f>IF('Material 5'!I22="","",'Material 5'!I22)</f>
        <v>0</v>
      </c>
      <c r="E309" s="20">
        <f>IF('Material 5'!O22="","",'Material 5'!O22)</f>
        <v>0</v>
      </c>
    </row>
    <row r="310" spans="1:5">
      <c r="A310" s="4" t="str">
        <f>IF('Material 5'!N23="","",'Material 5'!N23)</f>
        <v/>
      </c>
      <c r="B310" s="172" t="str">
        <f>IF('Material 5'!D23="","",'Material 5'!D23)</f>
        <v/>
      </c>
      <c r="C310" s="4"/>
      <c r="D310" s="269">
        <f>IF('Material 5'!I23="","",'Material 5'!I23)</f>
        <v>0</v>
      </c>
      <c r="E310" s="20">
        <f>IF('Material 5'!O23="","",'Material 5'!O23)</f>
        <v>0</v>
      </c>
    </row>
    <row r="311" spans="1:5">
      <c r="A311" s="4" t="str">
        <f>IF('Material 5'!N24="","",'Material 5'!N24)</f>
        <v/>
      </c>
      <c r="B311" s="172" t="str">
        <f>IF('Material 5'!D24="","",'Material 5'!D24)</f>
        <v/>
      </c>
      <c r="C311" s="4"/>
      <c r="D311" s="269">
        <f>IF('Material 5'!I24="","",'Material 5'!I24)</f>
        <v>0</v>
      </c>
      <c r="E311" s="20">
        <f>IF('Material 5'!O24="","",'Material 5'!O24)</f>
        <v>0</v>
      </c>
    </row>
    <row r="312" spans="1:5">
      <c r="A312" s="4" t="str">
        <f>IF('Material 5'!N25="","",'Material 5'!N25)</f>
        <v/>
      </c>
      <c r="B312" s="172" t="str">
        <f>IF('Material 5'!D25="","",'Material 5'!D25)</f>
        <v/>
      </c>
      <c r="C312" s="4"/>
      <c r="D312" s="269">
        <f>IF('Material 5'!I25="","",'Material 5'!I25)</f>
        <v>0</v>
      </c>
      <c r="E312" s="20">
        <f>IF('Material 5'!O25="","",'Material 5'!O25)</f>
        <v>0</v>
      </c>
    </row>
    <row r="313" spans="1:5">
      <c r="A313" s="4" t="str">
        <f>IF('Material 5'!N26="","",'Material 5'!N26)</f>
        <v/>
      </c>
      <c r="B313" s="172" t="str">
        <f>IF('Material 5'!D26="","",'Material 5'!D26)</f>
        <v/>
      </c>
      <c r="C313" s="4"/>
      <c r="D313" s="269">
        <f>IF('Material 5'!I26="","",'Material 5'!I26)</f>
        <v>0</v>
      </c>
      <c r="E313" s="20">
        <f>IF('Material 5'!O26="","",'Material 5'!O26)</f>
        <v>0</v>
      </c>
    </row>
    <row r="314" spans="1:5">
      <c r="A314" s="4" t="str">
        <f>IF('Material 5'!N27="","",'Material 5'!N27)</f>
        <v/>
      </c>
      <c r="B314" s="172" t="str">
        <f>IF('Material 5'!D27="","",'Material 5'!D27)</f>
        <v/>
      </c>
      <c r="C314" s="4"/>
      <c r="D314" s="269">
        <f>IF('Material 5'!I27="","",'Material 5'!I27)</f>
        <v>0</v>
      </c>
      <c r="E314" s="20">
        <f>IF('Material 5'!O27="","",'Material 5'!O27)</f>
        <v>0</v>
      </c>
    </row>
    <row r="315" spans="1:5">
      <c r="A315" s="4" t="str">
        <f>IF('Material 5'!N28="","",'Material 5'!N28)</f>
        <v/>
      </c>
      <c r="B315" s="172" t="str">
        <f>IF('Material 5'!D28="","",'Material 5'!D28)</f>
        <v/>
      </c>
      <c r="C315" s="4"/>
      <c r="D315" s="269">
        <f>IF('Material 5'!I28="","",'Material 5'!I28)</f>
        <v>0</v>
      </c>
      <c r="E315" s="20">
        <f>IF('Material 5'!O28="","",'Material 5'!O28)</f>
        <v>0</v>
      </c>
    </row>
    <row r="316" spans="1:5">
      <c r="A316" s="4" t="str">
        <f>IF('Material 5'!N29="","",'Material 5'!N29)</f>
        <v/>
      </c>
      <c r="B316" s="172" t="str">
        <f>IF('Material 5'!D29="","",'Material 5'!D29)</f>
        <v/>
      </c>
      <c r="C316" s="4"/>
      <c r="D316" s="269">
        <f>IF('Material 5'!I29="","",'Material 5'!I29)</f>
        <v>0</v>
      </c>
      <c r="E316" s="20">
        <f>IF('Material 5'!O29="","",'Material 5'!O29)</f>
        <v>0</v>
      </c>
    </row>
    <row r="317" spans="1:5">
      <c r="A317" s="4" t="str">
        <f>IF('Material 5'!N30="","",'Material 5'!N30)</f>
        <v/>
      </c>
      <c r="B317" s="172" t="str">
        <f>IF('Material 5'!D30="","",'Material 5'!D30)</f>
        <v/>
      </c>
      <c r="C317" s="4"/>
      <c r="D317" s="269">
        <f>IF('Material 5'!I30="","",'Material 5'!I30)</f>
        <v>0</v>
      </c>
      <c r="E317" s="20">
        <f>IF('Material 5'!O30="","",'Material 5'!O30)</f>
        <v>0</v>
      </c>
    </row>
    <row r="318" spans="1:5">
      <c r="A318" s="4" t="str">
        <f>IF('Material 5'!N31="","",'Material 5'!N31)</f>
        <v/>
      </c>
      <c r="B318" s="172" t="str">
        <f>IF('Material 5'!D31="","",'Material 5'!D31)</f>
        <v/>
      </c>
      <c r="C318" s="4"/>
      <c r="D318" s="269">
        <f>IF('Material 5'!I31="","",'Material 5'!I31)</f>
        <v>0</v>
      </c>
      <c r="E318" s="20">
        <f>IF('Material 5'!O31="","",'Material 5'!O31)</f>
        <v>0</v>
      </c>
    </row>
    <row r="319" spans="1:5">
      <c r="A319" s="4" t="str">
        <f>IF('Material 5'!N32="","",'Material 5'!N32)</f>
        <v/>
      </c>
      <c r="B319" s="172" t="str">
        <f>IF('Material 5'!D32="","",'Material 5'!D32)</f>
        <v/>
      </c>
      <c r="C319" s="4"/>
      <c r="D319" s="269">
        <f>IF('Material 5'!I32="","",'Material 5'!I32)</f>
        <v>0</v>
      </c>
      <c r="E319" s="20">
        <f>IF('Material 5'!O32="","",'Material 5'!O32)</f>
        <v>0</v>
      </c>
    </row>
    <row r="320" spans="1:5">
      <c r="A320" s="4" t="str">
        <f>IF('Material 5'!N33="","",'Material 5'!N33)</f>
        <v/>
      </c>
      <c r="B320" s="172" t="str">
        <f>IF('Material 5'!D33="","",'Material 5'!D33)</f>
        <v/>
      </c>
      <c r="C320" s="4"/>
      <c r="D320" s="269">
        <f>IF('Material 5'!I33="","",'Material 5'!I33)</f>
        <v>0</v>
      </c>
      <c r="E320" s="20">
        <f>IF('Material 5'!O33="","",'Material 5'!O33)</f>
        <v>0</v>
      </c>
    </row>
    <row r="321" spans="1:5">
      <c r="A321" s="4" t="str">
        <f>IF('Material 5'!N34="","",'Material 5'!N34)</f>
        <v/>
      </c>
      <c r="B321" s="172" t="str">
        <f>IF('Material 5'!D34="","",'Material 5'!D34)</f>
        <v/>
      </c>
      <c r="C321" s="4"/>
      <c r="D321" s="269">
        <f>IF('Material 5'!I34="","",'Material 5'!I34)</f>
        <v>0</v>
      </c>
      <c r="E321" s="20">
        <f>IF('Material 5'!O34="","",'Material 5'!O34)</f>
        <v>0</v>
      </c>
    </row>
    <row r="322" spans="1:5">
      <c r="A322" s="4" t="str">
        <f>IF('Material 5'!N35="","",'Material 5'!N35)</f>
        <v/>
      </c>
      <c r="B322" s="172" t="str">
        <f>IF('Material 5'!D35="","",'Material 5'!D35)</f>
        <v/>
      </c>
      <c r="C322" s="4"/>
      <c r="D322" s="269">
        <f>IF('Material 5'!I35="","",'Material 5'!I35)</f>
        <v>0</v>
      </c>
      <c r="E322" s="20">
        <f>IF('Material 5'!O35="","",'Material 5'!O35)</f>
        <v>0</v>
      </c>
    </row>
    <row r="323" spans="1:5">
      <c r="A323" s="4" t="str">
        <f>IF('Material 5'!N36="","",'Material 5'!N36)</f>
        <v/>
      </c>
      <c r="B323" s="172" t="str">
        <f>IF('Material 5'!D36="","",'Material 5'!D36)</f>
        <v/>
      </c>
      <c r="C323" s="4"/>
      <c r="D323" s="269">
        <f>IF('Material 5'!I36="","",'Material 5'!I36)</f>
        <v>0</v>
      </c>
      <c r="E323" s="20">
        <f>IF('Material 5'!O36="","",'Material 5'!O36)</f>
        <v>0</v>
      </c>
    </row>
    <row r="324" spans="1:5">
      <c r="A324" s="4" t="str">
        <f>IF('Material 5'!N37="","",'Material 5'!N37)</f>
        <v/>
      </c>
      <c r="B324" s="172" t="str">
        <f>IF('Material 5'!D37="","",'Material 5'!D37)</f>
        <v/>
      </c>
      <c r="C324" s="4"/>
      <c r="D324" s="269">
        <f>IF('Material 5'!I37="","",'Material 5'!I37)</f>
        <v>0</v>
      </c>
      <c r="E324" s="20">
        <f>IF('Material 5'!O37="","",'Material 5'!O37)</f>
        <v>0</v>
      </c>
    </row>
    <row r="325" spans="1:5">
      <c r="A325" s="4" t="str">
        <f>IF('Material 5'!N38="","",'Material 5'!N38)</f>
        <v/>
      </c>
      <c r="B325" s="172" t="str">
        <f>IF('Material 5'!D38="","",'Material 5'!D38)</f>
        <v/>
      </c>
      <c r="C325" s="4"/>
      <c r="D325" s="269">
        <f>IF('Material 5'!I38="","",'Material 5'!I38)</f>
        <v>0</v>
      </c>
      <c r="E325" s="20">
        <f>IF('Material 5'!O38="","",'Material 5'!O38)</f>
        <v>0</v>
      </c>
    </row>
    <row r="326" spans="1:5">
      <c r="A326" s="4" t="str">
        <f>IF('Material 5'!N39="","",'Material 5'!N39)</f>
        <v/>
      </c>
      <c r="B326" s="172" t="str">
        <f>IF('Material 5'!D39="","",'Material 5'!D39)</f>
        <v/>
      </c>
      <c r="C326" s="4"/>
      <c r="D326" s="269">
        <f>IF('Material 5'!I39="","",'Material 5'!I39)</f>
        <v>0</v>
      </c>
      <c r="E326" s="20">
        <f>IF('Material 5'!O39="","",'Material 5'!O39)</f>
        <v>0</v>
      </c>
    </row>
    <row r="327" spans="1:5">
      <c r="A327" s="4" t="str">
        <f>IF('Material 5'!N40="","",'Material 5'!N40)</f>
        <v/>
      </c>
      <c r="B327" s="172" t="str">
        <f>IF('Material 5'!D40="","",'Material 5'!D40)</f>
        <v/>
      </c>
      <c r="C327" s="4"/>
      <c r="D327" s="269">
        <f>IF('Material 5'!I40="","",'Material 5'!I40)</f>
        <v>0</v>
      </c>
      <c r="E327" s="20">
        <f>IF('Material 5'!O40="","",'Material 5'!O40)</f>
        <v>0</v>
      </c>
    </row>
    <row r="328" spans="1:5">
      <c r="A328" s="4" t="str">
        <f>IF('Material 5'!N41="","",'Material 5'!N41)</f>
        <v/>
      </c>
      <c r="B328" s="172" t="str">
        <f>IF('Material 5'!D41="","",'Material 5'!D41)</f>
        <v/>
      </c>
      <c r="C328" s="4"/>
      <c r="D328" s="269">
        <f>IF('Material 5'!I41="","",'Material 5'!I41)</f>
        <v>0</v>
      </c>
      <c r="E328" s="20">
        <f>IF('Material 5'!O41="","",'Material 5'!O41)</f>
        <v>0</v>
      </c>
    </row>
    <row r="329" spans="1:5">
      <c r="A329" s="4" t="str">
        <f>IF('Material 5'!N42="","",'Material 5'!N42)</f>
        <v/>
      </c>
      <c r="B329" s="172" t="str">
        <f>IF('Material 5'!D42="","",'Material 5'!D42)</f>
        <v/>
      </c>
      <c r="C329" s="4"/>
      <c r="D329" s="269">
        <f>IF('Material 5'!I42="","",'Material 5'!I42)</f>
        <v>0</v>
      </c>
      <c r="E329" s="20">
        <f>IF('Material 5'!O42="","",'Material 5'!O42)</f>
        <v>0</v>
      </c>
    </row>
    <row r="330" spans="1:5">
      <c r="A330" s="4" t="str">
        <f>IF('Material 5'!N43="","",'Material 5'!N43)</f>
        <v/>
      </c>
      <c r="B330" s="172" t="str">
        <f>IF('Material 5'!D43="","",'Material 5'!D43)</f>
        <v/>
      </c>
      <c r="C330" s="4"/>
      <c r="D330" s="269">
        <f>IF('Material 5'!I43="","",'Material 5'!I43)</f>
        <v>0</v>
      </c>
      <c r="E330" s="20">
        <f>IF('Material 5'!O43="","",'Material 5'!O43)</f>
        <v>0</v>
      </c>
    </row>
    <row r="331" spans="1:5">
      <c r="A331" s="4" t="str">
        <f>IF('Material 5'!N44="","",'Material 5'!N44)</f>
        <v/>
      </c>
      <c r="B331" s="172" t="str">
        <f>IF('Material 5'!D44="","",'Material 5'!D44)</f>
        <v/>
      </c>
      <c r="C331" s="4"/>
      <c r="D331" s="269">
        <f>IF('Material 5'!I44="","",'Material 5'!I44)</f>
        <v>0</v>
      </c>
      <c r="E331" s="20">
        <f>IF('Material 5'!O44="","",'Material 5'!O44)</f>
        <v>0</v>
      </c>
    </row>
    <row r="332" spans="1:5">
      <c r="A332" s="4" t="str">
        <f>IF('Material 5'!N45="","",'Material 5'!N45)</f>
        <v/>
      </c>
      <c r="B332" s="172" t="str">
        <f>IF('Material 5'!D45="","",'Material 5'!D45)</f>
        <v/>
      </c>
      <c r="C332" s="4"/>
      <c r="D332" s="269">
        <f>IF('Material 5'!I45="","",'Material 5'!I45)</f>
        <v>0</v>
      </c>
      <c r="E332" s="20">
        <f>IF('Material 5'!O45="","",'Material 5'!O45)</f>
        <v>0</v>
      </c>
    </row>
    <row r="333" spans="1:5">
      <c r="A333" s="4" t="str">
        <f>IF('Material 5'!N46="","",'Material 5'!N46)</f>
        <v/>
      </c>
      <c r="B333" s="172" t="str">
        <f>IF('Material 5'!D46="","",'Material 5'!D46)</f>
        <v/>
      </c>
      <c r="C333" s="4"/>
      <c r="D333" s="269">
        <f>IF('Material 5'!I46="","",'Material 5'!I46)</f>
        <v>0</v>
      </c>
      <c r="E333" s="20">
        <f>IF('Material 5'!O46="","",'Material 5'!O46)</f>
        <v>0</v>
      </c>
    </row>
    <row r="334" spans="1:5">
      <c r="A334" s="4" t="str">
        <f>IF('Material 5'!N47="","",'Material 5'!N47)</f>
        <v/>
      </c>
      <c r="B334" s="172" t="str">
        <f>IF('Material 5'!D47="","",'Material 5'!D47)</f>
        <v/>
      </c>
      <c r="C334" s="4"/>
      <c r="D334" s="269">
        <f>IF('Material 5'!I47="","",'Material 5'!I47)</f>
        <v>0</v>
      </c>
      <c r="E334" s="20">
        <f>IF('Material 5'!O47="","",'Material 5'!O47)</f>
        <v>0</v>
      </c>
    </row>
    <row r="335" spans="1:5">
      <c r="A335" s="4" t="str">
        <f>IF('Material 5'!N48="","",'Material 5'!N48)</f>
        <v/>
      </c>
      <c r="B335" s="172" t="str">
        <f>IF('Material 5'!D48="","",'Material 5'!D48)</f>
        <v/>
      </c>
      <c r="C335" s="4"/>
      <c r="D335" s="269">
        <f>IF('Material 5'!I48="","",'Material 5'!I48)</f>
        <v>0</v>
      </c>
      <c r="E335" s="20">
        <f>IF('Material 5'!O48="","",'Material 5'!O48)</f>
        <v>0</v>
      </c>
    </row>
    <row r="336" spans="1:5">
      <c r="A336" s="4" t="str">
        <f>IF('Material 5'!N49="","",'Material 5'!N49)</f>
        <v/>
      </c>
      <c r="B336" s="172" t="str">
        <f>IF('Material 5'!D49="","",'Material 5'!D49)</f>
        <v/>
      </c>
      <c r="C336" s="4"/>
      <c r="D336" s="269">
        <f>IF('Material 5'!I49="","",'Material 5'!I49)</f>
        <v>0</v>
      </c>
      <c r="E336" s="20">
        <f>IF('Material 5'!O49="","",'Material 5'!O49)</f>
        <v>0</v>
      </c>
    </row>
    <row r="337" spans="1:5">
      <c r="A337" s="4" t="str">
        <f>IF('Material 5'!N50="","",'Material 5'!N50)</f>
        <v/>
      </c>
      <c r="B337" s="172" t="str">
        <f>IF('Material 5'!D50="","",'Material 5'!D50)</f>
        <v/>
      </c>
      <c r="C337" s="4"/>
      <c r="D337" s="269">
        <f>IF('Material 5'!I50="","",'Material 5'!I50)</f>
        <v>0</v>
      </c>
      <c r="E337" s="20">
        <f>IF('Material 5'!O50="","",'Material 5'!O50)</f>
        <v>0</v>
      </c>
    </row>
    <row r="338" spans="1:5">
      <c r="A338" s="4" t="str">
        <f>IF('Material 5'!N51="","",'Material 5'!N51)</f>
        <v/>
      </c>
      <c r="B338" s="172" t="str">
        <f>IF('Material 5'!D51="","",'Material 5'!D51)</f>
        <v/>
      </c>
      <c r="C338" s="4"/>
      <c r="D338" s="269">
        <f>IF('Material 5'!I51="","",'Material 5'!I51)</f>
        <v>0</v>
      </c>
      <c r="E338" s="20">
        <f>IF('Material 5'!O51="","",'Material 5'!O51)</f>
        <v>0</v>
      </c>
    </row>
    <row r="339" spans="1:5">
      <c r="A339" s="4" t="str">
        <f>IF('Material 5'!N52="","",'Material 5'!N52)</f>
        <v/>
      </c>
      <c r="B339" s="172" t="str">
        <f>IF('Material 5'!D52="","",'Material 5'!D52)</f>
        <v/>
      </c>
      <c r="C339" s="4"/>
      <c r="D339" s="269">
        <f>IF('Material 5'!I52="","",'Material 5'!I52)</f>
        <v>0</v>
      </c>
      <c r="E339" s="20">
        <f>IF('Material 5'!O52="","",'Material 5'!O52)</f>
        <v>0</v>
      </c>
    </row>
    <row r="340" spans="1:5">
      <c r="A340" s="4" t="str">
        <f>IF('Material 5'!N53="","",'Material 5'!N53)</f>
        <v/>
      </c>
      <c r="B340" s="172" t="str">
        <f>IF('Material 5'!D53="","",'Material 5'!D53)</f>
        <v/>
      </c>
      <c r="C340" s="4"/>
      <c r="D340" s="269">
        <f>IF('Material 5'!I53="","",'Material 5'!I53)</f>
        <v>0</v>
      </c>
      <c r="E340" s="20">
        <f>IF('Material 5'!O53="","",'Material 5'!O53)</f>
        <v>0</v>
      </c>
    </row>
    <row r="341" spans="1:5">
      <c r="A341" s="4" t="str">
        <f>IF('Freight 1'!N9="","",'Freight 1'!N9)</f>
        <v/>
      </c>
      <c r="B341" s="172" t="str">
        <f>IF('Freight 1'!D9="","",'Freight 1'!D9)</f>
        <v/>
      </c>
      <c r="C341" s="4"/>
      <c r="D341" s="270">
        <f>IF('Freight 1'!I9="","",'Freight 1'!I9)</f>
        <v>0</v>
      </c>
      <c r="E341" s="19">
        <f>IF('Freight 1'!O9="","",'Freight 1'!O9)</f>
        <v>0</v>
      </c>
    </row>
    <row r="342" spans="1:5">
      <c r="A342" s="4" t="str">
        <f>IF('Freight 1'!N10="","",'Freight 1'!N10)</f>
        <v/>
      </c>
      <c r="B342" s="172" t="str">
        <f>IF('Freight 1'!D10="","",'Freight 1'!D10)</f>
        <v/>
      </c>
      <c r="C342" s="4"/>
      <c r="D342" s="270">
        <f>IF('Freight 1'!I10="","",'Freight 1'!I10)</f>
        <v>0</v>
      </c>
      <c r="E342" s="19">
        <f>IF('Freight 1'!O10="","",'Freight 1'!O10)</f>
        <v>0</v>
      </c>
    </row>
    <row r="343" spans="1:5">
      <c r="A343" s="4" t="str">
        <f>IF('Freight 1'!N11="","",'Freight 1'!N11)</f>
        <v/>
      </c>
      <c r="B343" s="172" t="str">
        <f>IF('Freight 1'!D11="","",'Freight 1'!D11)</f>
        <v/>
      </c>
      <c r="C343" s="4"/>
      <c r="D343" s="270">
        <f>IF('Freight 1'!I11="","",'Freight 1'!I11)</f>
        <v>0</v>
      </c>
      <c r="E343" s="19">
        <f>IF('Freight 1'!O11="","",'Freight 1'!O11)</f>
        <v>0</v>
      </c>
    </row>
    <row r="344" spans="1:5">
      <c r="A344" s="4" t="str">
        <f>IF('Freight 1'!N12="","",'Freight 1'!N12)</f>
        <v/>
      </c>
      <c r="B344" s="172" t="str">
        <f>IF('Freight 1'!D12="","",'Freight 1'!D12)</f>
        <v/>
      </c>
      <c r="C344" s="4"/>
      <c r="D344" s="270">
        <f>IF('Freight 1'!I12="","",'Freight 1'!I12)</f>
        <v>0</v>
      </c>
      <c r="E344" s="19">
        <f>IF('Freight 1'!O12="","",'Freight 1'!O12)</f>
        <v>0</v>
      </c>
    </row>
    <row r="345" spans="1:5">
      <c r="A345" s="4" t="str">
        <f>IF('Freight 1'!N13="","",'Freight 1'!N13)</f>
        <v/>
      </c>
      <c r="B345" s="172" t="str">
        <f>IF('Freight 1'!D13="","",'Freight 1'!D13)</f>
        <v/>
      </c>
      <c r="C345" s="4"/>
      <c r="D345" s="270">
        <f>IF('Freight 1'!I13="","",'Freight 1'!I13)</f>
        <v>0</v>
      </c>
      <c r="E345" s="19">
        <f>IF('Freight 1'!O13="","",'Freight 1'!O13)</f>
        <v>0</v>
      </c>
    </row>
    <row r="346" spans="1:5">
      <c r="A346" s="4" t="str">
        <f>IF('Freight 1'!N14="","",'Freight 1'!N14)</f>
        <v/>
      </c>
      <c r="B346" s="172" t="str">
        <f>IF('Freight 1'!D14="","",'Freight 1'!D14)</f>
        <v/>
      </c>
      <c r="C346" s="4"/>
      <c r="D346" s="270">
        <f>IF('Freight 1'!I14="","",'Freight 1'!I14)</f>
        <v>0</v>
      </c>
      <c r="E346" s="19">
        <f>IF('Freight 1'!O14="","",'Freight 1'!O14)</f>
        <v>0</v>
      </c>
    </row>
    <row r="347" spans="1:5">
      <c r="A347" s="4" t="str">
        <f>IF('Freight 1'!N15="","",'Freight 1'!N15)</f>
        <v/>
      </c>
      <c r="B347" s="172" t="str">
        <f>IF('Freight 1'!D15="","",'Freight 1'!D15)</f>
        <v/>
      </c>
      <c r="C347" s="4"/>
      <c r="D347" s="270">
        <f>IF('Freight 1'!I15="","",'Freight 1'!I15)</f>
        <v>0</v>
      </c>
      <c r="E347" s="19">
        <f>IF('Freight 1'!O15="","",'Freight 1'!O15)</f>
        <v>0</v>
      </c>
    </row>
    <row r="348" spans="1:5">
      <c r="A348" s="4" t="str">
        <f>IF('Freight 1'!N16="","",'Freight 1'!N16)</f>
        <v/>
      </c>
      <c r="B348" s="172" t="str">
        <f>IF('Freight 1'!D16="","",'Freight 1'!D16)</f>
        <v/>
      </c>
      <c r="C348" s="4"/>
      <c r="D348" s="270">
        <f>IF('Freight 1'!I16="","",'Freight 1'!I16)</f>
        <v>0</v>
      </c>
      <c r="E348" s="19">
        <f>IF('Freight 1'!O16="","",'Freight 1'!O16)</f>
        <v>0</v>
      </c>
    </row>
    <row r="349" spans="1:5">
      <c r="A349" s="4" t="str">
        <f>IF('Freight 1'!N17="","",'Freight 1'!N17)</f>
        <v/>
      </c>
      <c r="B349" s="172" t="str">
        <f>IF('Freight 1'!D17="","",'Freight 1'!D17)</f>
        <v/>
      </c>
      <c r="C349" s="4"/>
      <c r="D349" s="270">
        <f>IF('Freight 1'!I17="","",'Freight 1'!I17)</f>
        <v>0</v>
      </c>
      <c r="E349" s="19">
        <f>IF('Freight 1'!O17="","",'Freight 1'!O17)</f>
        <v>0</v>
      </c>
    </row>
    <row r="350" spans="1:5">
      <c r="A350" s="4" t="str">
        <f>IF('Freight 1'!N18="","",'Freight 1'!N18)</f>
        <v/>
      </c>
      <c r="B350" s="172" t="str">
        <f>IF('Freight 1'!D18="","",'Freight 1'!D18)</f>
        <v/>
      </c>
      <c r="C350" s="4"/>
      <c r="D350" s="270">
        <f>IF('Freight 1'!I18="","",'Freight 1'!I18)</f>
        <v>0</v>
      </c>
      <c r="E350" s="19">
        <f>IF('Freight 1'!O18="","",'Freight 1'!O18)</f>
        <v>0</v>
      </c>
    </row>
    <row r="351" spans="1:5">
      <c r="A351" s="4" t="str">
        <f>IF('Freight 1'!N19="","",'Freight 1'!N19)</f>
        <v/>
      </c>
      <c r="B351" s="172" t="str">
        <f>IF('Freight 1'!D19="","",'Freight 1'!D19)</f>
        <v/>
      </c>
      <c r="C351" s="4"/>
      <c r="D351" s="270">
        <f>IF('Freight 1'!I19="","",'Freight 1'!I19)</f>
        <v>0</v>
      </c>
      <c r="E351" s="19">
        <f>IF('Freight 1'!O19="","",'Freight 1'!O19)</f>
        <v>0</v>
      </c>
    </row>
    <row r="352" spans="1:5">
      <c r="A352" s="4" t="str">
        <f>IF('Freight 1'!N20="","",'Freight 1'!N20)</f>
        <v/>
      </c>
      <c r="B352" s="172" t="str">
        <f>IF('Freight 1'!D20="","",'Freight 1'!D20)</f>
        <v/>
      </c>
      <c r="C352" s="4"/>
      <c r="D352" s="270">
        <f>IF('Freight 1'!I20="","",'Freight 1'!I20)</f>
        <v>0</v>
      </c>
      <c r="E352" s="19">
        <f>IF('Freight 1'!O20="","",'Freight 1'!O20)</f>
        <v>0</v>
      </c>
    </row>
    <row r="353" spans="1:5">
      <c r="A353" s="4" t="str">
        <f>IF('Freight 1'!N21="","",'Freight 1'!N21)</f>
        <v/>
      </c>
      <c r="B353" s="172" t="str">
        <f>IF('Freight 1'!D21="","",'Freight 1'!D21)</f>
        <v/>
      </c>
      <c r="C353" s="4"/>
      <c r="D353" s="270">
        <f>IF('Freight 1'!I21="","",'Freight 1'!I21)</f>
        <v>0</v>
      </c>
      <c r="E353" s="19">
        <f>IF('Freight 1'!O21="","",'Freight 1'!O21)</f>
        <v>0</v>
      </c>
    </row>
    <row r="354" spans="1:5">
      <c r="A354" s="4" t="str">
        <f>IF('Freight 1'!N22="","",'Freight 1'!N22)</f>
        <v/>
      </c>
      <c r="B354" s="172" t="str">
        <f>IF('Freight 1'!D22="","",'Freight 1'!D22)</f>
        <v/>
      </c>
      <c r="C354" s="4"/>
      <c r="D354" s="270">
        <f>IF('Freight 1'!I22="","",'Freight 1'!I22)</f>
        <v>0</v>
      </c>
      <c r="E354" s="19">
        <f>IF('Freight 1'!O22="","",'Freight 1'!O22)</f>
        <v>0</v>
      </c>
    </row>
    <row r="355" spans="1:5">
      <c r="A355" s="4" t="str">
        <f>IF('Freight 1'!N23="","",'Freight 1'!N23)</f>
        <v/>
      </c>
      <c r="B355" s="172" t="str">
        <f>IF('Freight 1'!D23="","",'Freight 1'!D23)</f>
        <v/>
      </c>
      <c r="C355" s="4"/>
      <c r="D355" s="270">
        <f>IF('Freight 1'!I23="","",'Freight 1'!I23)</f>
        <v>0</v>
      </c>
      <c r="E355" s="19">
        <f>IF('Freight 1'!O23="","",'Freight 1'!O23)</f>
        <v>0</v>
      </c>
    </row>
    <row r="356" spans="1:5">
      <c r="A356" s="4" t="str">
        <f>IF('Freight 1'!N24="","",'Freight 1'!N24)</f>
        <v/>
      </c>
      <c r="B356" s="172" t="str">
        <f>IF('Freight 1'!D24="","",'Freight 1'!D24)</f>
        <v/>
      </c>
      <c r="C356" s="4"/>
      <c r="D356" s="270">
        <f>IF('Freight 1'!I24="","",'Freight 1'!I24)</f>
        <v>0</v>
      </c>
      <c r="E356" s="19">
        <f>IF('Freight 1'!O24="","",'Freight 1'!O24)</f>
        <v>0</v>
      </c>
    </row>
    <row r="357" spans="1:5">
      <c r="A357" s="4" t="str">
        <f>IF('Freight 1'!N25="","",'Freight 1'!N25)</f>
        <v/>
      </c>
      <c r="B357" s="172" t="str">
        <f>IF('Freight 1'!D25="","",'Freight 1'!D25)</f>
        <v/>
      </c>
      <c r="C357" s="4"/>
      <c r="D357" s="270">
        <f>IF('Freight 1'!I25="","",'Freight 1'!I25)</f>
        <v>0</v>
      </c>
      <c r="E357" s="19">
        <f>IF('Freight 1'!O25="","",'Freight 1'!O25)</f>
        <v>0</v>
      </c>
    </row>
    <row r="358" spans="1:5">
      <c r="A358" s="4" t="str">
        <f>IF('Freight 1'!N26="","",'Freight 1'!N26)</f>
        <v/>
      </c>
      <c r="B358" s="172" t="str">
        <f>IF('Freight 1'!D26="","",'Freight 1'!D26)</f>
        <v/>
      </c>
      <c r="C358" s="4"/>
      <c r="D358" s="270">
        <f>IF('Freight 1'!I26="","",'Freight 1'!I26)</f>
        <v>0</v>
      </c>
      <c r="E358" s="19">
        <f>IF('Freight 1'!O26="","",'Freight 1'!O26)</f>
        <v>0</v>
      </c>
    </row>
    <row r="359" spans="1:5">
      <c r="A359" s="4" t="str">
        <f>IF('Freight 1'!N27="","",'Freight 1'!N27)</f>
        <v/>
      </c>
      <c r="B359" s="172" t="str">
        <f>IF('Freight 1'!D27="","",'Freight 1'!D27)</f>
        <v/>
      </c>
      <c r="C359" s="4"/>
      <c r="D359" s="270">
        <f>IF('Freight 1'!I27="","",'Freight 1'!I27)</f>
        <v>0</v>
      </c>
      <c r="E359" s="19">
        <f>IF('Freight 1'!O27="","",'Freight 1'!O27)</f>
        <v>0</v>
      </c>
    </row>
    <row r="360" spans="1:5">
      <c r="A360" s="4" t="str">
        <f>IF('Freight 1'!N28="","",'Freight 1'!N28)</f>
        <v/>
      </c>
      <c r="B360" s="172" t="str">
        <f>IF('Freight 1'!D28="","",'Freight 1'!D28)</f>
        <v/>
      </c>
      <c r="C360" s="4"/>
      <c r="D360" s="270">
        <f>IF('Freight 1'!I28="","",'Freight 1'!I28)</f>
        <v>0</v>
      </c>
      <c r="E360" s="19">
        <f>IF('Freight 1'!O28="","",'Freight 1'!O28)</f>
        <v>0</v>
      </c>
    </row>
    <row r="361" spans="1:5">
      <c r="A361" s="4" t="str">
        <f>IF('Freight 1'!N29="","",'Freight 1'!N29)</f>
        <v/>
      </c>
      <c r="B361" s="172" t="str">
        <f>IF('Freight 1'!D29="","",'Freight 1'!D29)</f>
        <v/>
      </c>
      <c r="C361" s="4"/>
      <c r="D361" s="270">
        <f>IF('Freight 1'!I29="","",'Freight 1'!I29)</f>
        <v>0</v>
      </c>
      <c r="E361" s="19">
        <f>IF('Freight 1'!O29="","",'Freight 1'!O29)</f>
        <v>0</v>
      </c>
    </row>
    <row r="362" spans="1:5">
      <c r="A362" s="4" t="str">
        <f>IF('Freight 1'!N30="","",'Freight 1'!N30)</f>
        <v/>
      </c>
      <c r="B362" s="172" t="str">
        <f>IF('Freight 1'!D30="","",'Freight 1'!D30)</f>
        <v/>
      </c>
      <c r="C362" s="4"/>
      <c r="D362" s="270">
        <f>IF('Freight 1'!I30="","",'Freight 1'!I30)</f>
        <v>0</v>
      </c>
      <c r="E362" s="19">
        <f>IF('Freight 1'!O30="","",'Freight 1'!O30)</f>
        <v>0</v>
      </c>
    </row>
    <row r="363" spans="1:5">
      <c r="A363" s="4" t="str">
        <f>IF('Freight 1'!N31="","",'Freight 1'!N31)</f>
        <v/>
      </c>
      <c r="B363" s="172" t="str">
        <f>IF('Freight 1'!D31="","",'Freight 1'!D31)</f>
        <v/>
      </c>
      <c r="C363" s="4"/>
      <c r="D363" s="270">
        <f>IF('Freight 1'!I31="","",'Freight 1'!I31)</f>
        <v>0</v>
      </c>
      <c r="E363" s="19">
        <f>IF('Freight 1'!O31="","",'Freight 1'!O31)</f>
        <v>0</v>
      </c>
    </row>
    <row r="364" spans="1:5">
      <c r="A364" s="4" t="str">
        <f>IF('Freight 1'!N32="","",'Freight 1'!N32)</f>
        <v/>
      </c>
      <c r="B364" s="172" t="str">
        <f>IF('Freight 1'!D32="","",'Freight 1'!D32)</f>
        <v/>
      </c>
      <c r="C364" s="4"/>
      <c r="D364" s="270">
        <f>IF('Freight 1'!I32="","",'Freight 1'!I32)</f>
        <v>0</v>
      </c>
      <c r="E364" s="19">
        <f>IF('Freight 1'!O32="","",'Freight 1'!O32)</f>
        <v>0</v>
      </c>
    </row>
    <row r="365" spans="1:5">
      <c r="A365" s="4" t="str">
        <f>IF('Freight 1'!N33="","",'Freight 1'!N33)</f>
        <v/>
      </c>
      <c r="B365" s="172" t="str">
        <f>IF('Freight 1'!D33="","",'Freight 1'!D33)</f>
        <v/>
      </c>
      <c r="C365" s="4"/>
      <c r="D365" s="270">
        <f>IF('Freight 1'!I33="","",'Freight 1'!I33)</f>
        <v>0</v>
      </c>
      <c r="E365" s="19">
        <f>IF('Freight 1'!O33="","",'Freight 1'!O33)</f>
        <v>0</v>
      </c>
    </row>
    <row r="366" spans="1:5">
      <c r="A366" s="4" t="str">
        <f>IF('Freight 1'!N34="","",'Freight 1'!N34)</f>
        <v/>
      </c>
      <c r="B366" s="172" t="str">
        <f>IF('Freight 1'!D34="","",'Freight 1'!D34)</f>
        <v/>
      </c>
      <c r="C366" s="4"/>
      <c r="D366" s="270">
        <f>IF('Freight 1'!I34="","",'Freight 1'!I34)</f>
        <v>0</v>
      </c>
      <c r="E366" s="19">
        <f>IF('Freight 1'!O34="","",'Freight 1'!O34)</f>
        <v>0</v>
      </c>
    </row>
    <row r="367" spans="1:5">
      <c r="A367" s="4" t="str">
        <f>IF('Freight 1'!N35="","",'Freight 1'!N35)</f>
        <v/>
      </c>
      <c r="B367" s="172" t="str">
        <f>IF('Freight 1'!D35="","",'Freight 1'!D35)</f>
        <v/>
      </c>
      <c r="C367" s="4"/>
      <c r="D367" s="270">
        <f>IF('Freight 1'!I35="","",'Freight 1'!I35)</f>
        <v>0</v>
      </c>
      <c r="E367" s="19">
        <f>IF('Freight 1'!O35="","",'Freight 1'!O35)</f>
        <v>0</v>
      </c>
    </row>
    <row r="368" spans="1:5">
      <c r="A368" s="4" t="str">
        <f>IF('Freight 1'!N36="","",'Freight 1'!N36)</f>
        <v/>
      </c>
      <c r="B368" s="172" t="str">
        <f>IF('Freight 1'!D36="","",'Freight 1'!D36)</f>
        <v/>
      </c>
      <c r="C368" s="4"/>
      <c r="D368" s="270">
        <f>IF('Freight 1'!I36="","",'Freight 1'!I36)</f>
        <v>0</v>
      </c>
      <c r="E368" s="19">
        <f>IF('Freight 1'!O36="","",'Freight 1'!O36)</f>
        <v>0</v>
      </c>
    </row>
    <row r="369" spans="1:5">
      <c r="A369" s="4" t="str">
        <f>IF('Freight 1'!N37="","",'Freight 1'!N37)</f>
        <v/>
      </c>
      <c r="B369" s="172" t="str">
        <f>IF('Freight 1'!D37="","",'Freight 1'!D37)</f>
        <v/>
      </c>
      <c r="C369" s="4"/>
      <c r="D369" s="270">
        <f>IF('Freight 1'!I37="","",'Freight 1'!I37)</f>
        <v>0</v>
      </c>
      <c r="E369" s="19">
        <f>IF('Freight 1'!O37="","",'Freight 1'!O37)</f>
        <v>0</v>
      </c>
    </row>
    <row r="370" spans="1:5">
      <c r="A370" s="4" t="str">
        <f>IF('Freight 1'!N38="","",'Freight 1'!N38)</f>
        <v/>
      </c>
      <c r="B370" s="172" t="str">
        <f>IF('Freight 1'!D38="","",'Freight 1'!D38)</f>
        <v/>
      </c>
      <c r="C370" s="4"/>
      <c r="D370" s="270">
        <f>IF('Freight 1'!I38="","",'Freight 1'!I38)</f>
        <v>0</v>
      </c>
      <c r="E370" s="19">
        <f>IF('Freight 1'!O38="","",'Freight 1'!O38)</f>
        <v>0</v>
      </c>
    </row>
    <row r="371" spans="1:5">
      <c r="A371" s="4" t="str">
        <f>IF('Freight 1'!N39="","",'Freight 1'!N39)</f>
        <v/>
      </c>
      <c r="B371" s="172" t="str">
        <f>IF('Freight 1'!D39="","",'Freight 1'!D39)</f>
        <v/>
      </c>
      <c r="C371" s="4"/>
      <c r="D371" s="270">
        <f>IF('Freight 1'!I39="","",'Freight 1'!I39)</f>
        <v>0</v>
      </c>
      <c r="E371" s="19">
        <f>IF('Freight 1'!O39="","",'Freight 1'!O39)</f>
        <v>0</v>
      </c>
    </row>
    <row r="372" spans="1:5">
      <c r="A372" s="4" t="str">
        <f>IF('Freight 1'!N40="","",'Freight 1'!N40)</f>
        <v/>
      </c>
      <c r="B372" s="172" t="str">
        <f>IF('Freight 1'!D40="","",'Freight 1'!D40)</f>
        <v/>
      </c>
      <c r="C372" s="4"/>
      <c r="D372" s="270">
        <f>IF('Freight 1'!I40="","",'Freight 1'!I40)</f>
        <v>0</v>
      </c>
      <c r="E372" s="19">
        <f>IF('Freight 1'!O40="","",'Freight 1'!O40)</f>
        <v>0</v>
      </c>
    </row>
    <row r="373" spans="1:5">
      <c r="A373" s="4" t="str">
        <f>IF('Freight 1'!N41="","",'Freight 1'!N41)</f>
        <v/>
      </c>
      <c r="B373" s="172" t="str">
        <f>IF('Freight 1'!D41="","",'Freight 1'!D41)</f>
        <v/>
      </c>
      <c r="C373" s="4"/>
      <c r="D373" s="270">
        <f>IF('Freight 1'!I41="","",'Freight 1'!I41)</f>
        <v>0</v>
      </c>
      <c r="E373" s="19">
        <f>IF('Freight 1'!O41="","",'Freight 1'!O41)</f>
        <v>0</v>
      </c>
    </row>
    <row r="374" spans="1:5">
      <c r="A374" s="4" t="str">
        <f>IF('Freight 1'!N42="","",'Freight 1'!N42)</f>
        <v/>
      </c>
      <c r="B374" s="172" t="str">
        <f>IF('Freight 1'!D42="","",'Freight 1'!D42)</f>
        <v/>
      </c>
      <c r="C374" s="4"/>
      <c r="D374" s="270">
        <f>IF('Freight 1'!I42="","",'Freight 1'!I42)</f>
        <v>0</v>
      </c>
      <c r="E374" s="19">
        <f>IF('Freight 1'!O42="","",'Freight 1'!O42)</f>
        <v>0</v>
      </c>
    </row>
    <row r="375" spans="1:5">
      <c r="A375" s="4" t="str">
        <f>IF('Freight 1'!N43="","",'Freight 1'!N43)</f>
        <v/>
      </c>
      <c r="B375" s="172" t="str">
        <f>IF('Freight 1'!D43="","",'Freight 1'!D43)</f>
        <v/>
      </c>
      <c r="C375" s="4"/>
      <c r="D375" s="270">
        <f>IF('Freight 1'!I43="","",'Freight 1'!I43)</f>
        <v>0</v>
      </c>
      <c r="E375" s="19">
        <f>IF('Freight 1'!O43="","",'Freight 1'!O43)</f>
        <v>0</v>
      </c>
    </row>
    <row r="376" spans="1:5">
      <c r="A376" s="4" t="str">
        <f>IF('Freight 1'!N44="","",'Freight 1'!N44)</f>
        <v/>
      </c>
      <c r="B376" s="172" t="str">
        <f>IF('Freight 1'!D44="","",'Freight 1'!D44)</f>
        <v/>
      </c>
      <c r="C376" s="4"/>
      <c r="D376" s="270">
        <f>IF('Freight 1'!I44="","",'Freight 1'!I44)</f>
        <v>0</v>
      </c>
      <c r="E376" s="19">
        <f>IF('Freight 1'!O44="","",'Freight 1'!O44)</f>
        <v>0</v>
      </c>
    </row>
    <row r="377" spans="1:5">
      <c r="A377" s="4" t="str">
        <f>IF('Freight 1'!N45="","",'Freight 1'!N45)</f>
        <v/>
      </c>
      <c r="B377" s="172" t="str">
        <f>IF('Freight 1'!D45="","",'Freight 1'!D45)</f>
        <v/>
      </c>
      <c r="C377" s="4"/>
      <c r="D377" s="270">
        <f>IF('Freight 1'!I45="","",'Freight 1'!I45)</f>
        <v>0</v>
      </c>
      <c r="E377" s="19">
        <f>IF('Freight 1'!O45="","",'Freight 1'!O45)</f>
        <v>0</v>
      </c>
    </row>
    <row r="378" spans="1:5">
      <c r="A378" s="4" t="str">
        <f>IF('Freight 1'!N46="","",'Freight 1'!N46)</f>
        <v/>
      </c>
      <c r="B378" s="172" t="str">
        <f>IF('Freight 1'!D46="","",'Freight 1'!D46)</f>
        <v/>
      </c>
      <c r="C378" s="4"/>
      <c r="D378" s="270">
        <f>IF('Freight 1'!I46="","",'Freight 1'!I46)</f>
        <v>0</v>
      </c>
      <c r="E378" s="19">
        <f>IF('Freight 1'!O46="","",'Freight 1'!O46)</f>
        <v>0</v>
      </c>
    </row>
    <row r="379" spans="1:5">
      <c r="A379" s="4" t="str">
        <f>IF('Freight 1'!N47="","",'Freight 1'!N47)</f>
        <v/>
      </c>
      <c r="B379" s="172" t="str">
        <f>IF('Freight 1'!D47="","",'Freight 1'!D47)</f>
        <v/>
      </c>
      <c r="C379" s="4"/>
      <c r="D379" s="270">
        <f>IF('Freight 1'!I47="","",'Freight 1'!I47)</f>
        <v>0</v>
      </c>
      <c r="E379" s="19">
        <f>IF('Freight 1'!O47="","",'Freight 1'!O47)</f>
        <v>0</v>
      </c>
    </row>
    <row r="380" spans="1:5">
      <c r="A380" s="4" t="str">
        <f>IF('Freight 1'!N48="","",'Freight 1'!N48)</f>
        <v/>
      </c>
      <c r="B380" s="172" t="str">
        <f>IF('Freight 1'!D48="","",'Freight 1'!D48)</f>
        <v/>
      </c>
      <c r="C380" s="4"/>
      <c r="D380" s="270">
        <f>IF('Freight 1'!I48="","",'Freight 1'!I48)</f>
        <v>0</v>
      </c>
      <c r="E380" s="19">
        <f>IF('Freight 1'!O48="","",'Freight 1'!O48)</f>
        <v>0</v>
      </c>
    </row>
    <row r="381" spans="1:5">
      <c r="A381" s="4" t="str">
        <f>IF('Freight 1'!N49="","",'Freight 1'!N49)</f>
        <v/>
      </c>
      <c r="B381" s="172" t="str">
        <f>IF('Freight 1'!D49="","",'Freight 1'!D49)</f>
        <v/>
      </c>
      <c r="C381" s="4"/>
      <c r="D381" s="270">
        <f>IF('Freight 1'!I49="","",'Freight 1'!I49)</f>
        <v>0</v>
      </c>
      <c r="E381" s="19">
        <f>IF('Freight 1'!O49="","",'Freight 1'!O49)</f>
        <v>0</v>
      </c>
    </row>
    <row r="382" spans="1:5">
      <c r="A382" s="4" t="str">
        <f>IF('Freight 1'!N50="","",'Freight 1'!N50)</f>
        <v/>
      </c>
      <c r="B382" s="172" t="str">
        <f>IF('Freight 1'!D50="","",'Freight 1'!D50)</f>
        <v/>
      </c>
      <c r="C382" s="4"/>
      <c r="D382" s="270">
        <f>IF('Freight 1'!I50="","",'Freight 1'!I50)</f>
        <v>0</v>
      </c>
      <c r="E382" s="19">
        <f>IF('Freight 1'!O50="","",'Freight 1'!O50)</f>
        <v>0</v>
      </c>
    </row>
    <row r="383" spans="1:5">
      <c r="A383" s="4" t="str">
        <f>IF('Freight 1'!N51="","",'Freight 1'!N51)</f>
        <v/>
      </c>
      <c r="B383" s="172" t="str">
        <f>IF('Freight 1'!D51="","",'Freight 1'!D51)</f>
        <v/>
      </c>
      <c r="C383" s="4"/>
      <c r="D383" s="270">
        <f>IF('Freight 1'!I51="","",'Freight 1'!I51)</f>
        <v>0</v>
      </c>
      <c r="E383" s="19">
        <f>IF('Freight 1'!O51="","",'Freight 1'!O51)</f>
        <v>0</v>
      </c>
    </row>
    <row r="384" spans="1:5">
      <c r="A384" s="4">
        <f>IF('Freight 1'!N52="","",'Freight 1'!N52)</f>
        <v>3502</v>
      </c>
      <c r="B384" s="172" t="str">
        <f>IF('Freight 1'!D52="","",'Freight 1'!D52)</f>
        <v>EBM GEAR  OIL</v>
      </c>
      <c r="C384" s="4"/>
      <c r="D384" s="270">
        <f>IF('Freight 1'!I52="","",'Freight 1'!I52)</f>
        <v>0</v>
      </c>
      <c r="E384" s="19">
        <f>IF('Freight 1'!O52="","",'Freight 1'!O52)</f>
        <v>0</v>
      </c>
    </row>
    <row r="385" spans="1:5">
      <c r="A385" s="4" t="str">
        <f>IF('Freight 1'!N53="","",'Freight 1'!N53)</f>
        <v/>
      </c>
      <c r="B385" s="172" t="str">
        <f>IF('Freight 1'!D53="","",'Freight 1'!D53)</f>
        <v>PELLET MILL DRIVE OIL</v>
      </c>
      <c r="C385" s="4"/>
      <c r="D385" s="270">
        <f>IF('Freight 1'!I53="","",'Freight 1'!I53)</f>
        <v>0</v>
      </c>
      <c r="E385" s="19">
        <f>IF('Freight 1'!O53="","",'Freight 1'!O53)</f>
        <v>0</v>
      </c>
    </row>
    <row r="386" spans="1:5">
      <c r="A386" s="4" t="str">
        <f>IF('Freight 2'!N9="","",'Freight 2'!N9)</f>
        <v/>
      </c>
      <c r="B386" s="172" t="str">
        <f>IF('Freight 2'!D9="","",'Freight 2'!D9)</f>
        <v/>
      </c>
      <c r="C386" s="4"/>
      <c r="D386" s="270">
        <f>IF('Freight 2'!I9="","",'Freight 2'!I9)</f>
        <v>0</v>
      </c>
      <c r="E386" s="19">
        <f>IF('Freight 2'!O9="","",'Freight 2'!O9)</f>
        <v>0</v>
      </c>
    </row>
    <row r="387" spans="1:5">
      <c r="A387" s="4" t="str">
        <f>IF('Freight 2'!N10="","",'Freight 2'!N10)</f>
        <v/>
      </c>
      <c r="B387" s="172" t="str">
        <f>IF('Freight 2'!D10="","",'Freight 2'!D10)</f>
        <v/>
      </c>
      <c r="C387" s="4"/>
      <c r="D387" s="270">
        <f>IF('Freight 2'!I10="","",'Freight 2'!I10)</f>
        <v>0</v>
      </c>
      <c r="E387" s="19">
        <f>IF('Freight 2'!O10="","",'Freight 2'!O10)</f>
        <v>0</v>
      </c>
    </row>
    <row r="388" spans="1:5">
      <c r="A388" s="4" t="str">
        <f>IF('Freight 2'!N11="","",'Freight 2'!N11)</f>
        <v/>
      </c>
      <c r="B388" s="172" t="str">
        <f>IF('Freight 2'!D11="","",'Freight 2'!D11)</f>
        <v/>
      </c>
      <c r="C388" s="4"/>
      <c r="D388" s="270">
        <f>IF('Freight 2'!I11="","",'Freight 2'!I11)</f>
        <v>0</v>
      </c>
      <c r="E388" s="19">
        <f>IF('Freight 2'!O11="","",'Freight 2'!O11)</f>
        <v>0</v>
      </c>
    </row>
    <row r="389" spans="1:5">
      <c r="A389" s="4" t="str">
        <f>IF('Freight 2'!N12="","",'Freight 2'!N12)</f>
        <v/>
      </c>
      <c r="B389" s="172" t="str">
        <f>IF('Freight 2'!D12="","",'Freight 2'!D12)</f>
        <v/>
      </c>
      <c r="C389" s="4"/>
      <c r="D389" s="270">
        <f>IF('Freight 2'!I12="","",'Freight 2'!I12)</f>
        <v>0</v>
      </c>
      <c r="E389" s="19">
        <f>IF('Freight 2'!O12="","",'Freight 2'!O12)</f>
        <v>0</v>
      </c>
    </row>
    <row r="390" spans="1:5">
      <c r="A390" s="4" t="str">
        <f>IF('Freight 2'!N13="","",'Freight 2'!N13)</f>
        <v/>
      </c>
      <c r="B390" s="172" t="str">
        <f>IF('Freight 2'!D13="","",'Freight 2'!D13)</f>
        <v/>
      </c>
      <c r="C390" s="4"/>
      <c r="D390" s="270">
        <f>IF('Freight 2'!I13="","",'Freight 2'!I13)</f>
        <v>0</v>
      </c>
      <c r="E390" s="19">
        <f>IF('Freight 2'!O13="","",'Freight 2'!O13)</f>
        <v>0</v>
      </c>
    </row>
    <row r="391" spans="1:5">
      <c r="A391" s="4" t="str">
        <f>IF('Freight 2'!N14="","",'Freight 2'!N14)</f>
        <v/>
      </c>
      <c r="B391" s="172" t="str">
        <f>IF('Freight 2'!D14="","",'Freight 2'!D14)</f>
        <v/>
      </c>
      <c r="C391" s="4"/>
      <c r="D391" s="270">
        <f>IF('Freight 2'!I14="","",'Freight 2'!I14)</f>
        <v>0</v>
      </c>
      <c r="E391" s="19">
        <f>IF('Freight 2'!O14="","",'Freight 2'!O14)</f>
        <v>0</v>
      </c>
    </row>
    <row r="392" spans="1:5">
      <c r="A392" s="4" t="str">
        <f>IF('Freight 2'!N15="","",'Freight 2'!N15)</f>
        <v/>
      </c>
      <c r="B392" s="172" t="str">
        <f>IF('Freight 2'!D15="","",'Freight 2'!D15)</f>
        <v/>
      </c>
      <c r="C392" s="4"/>
      <c r="D392" s="270">
        <f>IF('Freight 2'!I15="","",'Freight 2'!I15)</f>
        <v>0</v>
      </c>
      <c r="E392" s="19">
        <f>IF('Freight 2'!O15="","",'Freight 2'!O15)</f>
        <v>0</v>
      </c>
    </row>
    <row r="393" spans="1:5">
      <c r="A393" s="4" t="str">
        <f>IF('Freight 2'!N16="","",'Freight 2'!N16)</f>
        <v/>
      </c>
      <c r="B393" s="172" t="str">
        <f>IF('Freight 2'!D16="","",'Freight 2'!D16)</f>
        <v/>
      </c>
      <c r="C393" s="4"/>
      <c r="D393" s="270">
        <f>IF('Freight 2'!I16="","",'Freight 2'!I16)</f>
        <v>0</v>
      </c>
      <c r="E393" s="19">
        <f>IF('Freight 2'!O16="","",'Freight 2'!O16)</f>
        <v>0</v>
      </c>
    </row>
    <row r="394" spans="1:5">
      <c r="A394" s="4" t="str">
        <f>IF('Freight 2'!N17="","",'Freight 2'!N17)</f>
        <v/>
      </c>
      <c r="B394" s="172" t="str">
        <f>IF('Freight 2'!D17="","",'Freight 2'!D17)</f>
        <v/>
      </c>
      <c r="C394" s="4"/>
      <c r="D394" s="270">
        <f>IF('Freight 2'!I17="","",'Freight 2'!I17)</f>
        <v>0</v>
      </c>
      <c r="E394" s="19">
        <f>IF('Freight 2'!O17="","",'Freight 2'!O17)</f>
        <v>0</v>
      </c>
    </row>
    <row r="395" spans="1:5">
      <c r="A395" s="4" t="str">
        <f>IF('Freight 2'!N18="","",'Freight 2'!N18)</f>
        <v/>
      </c>
      <c r="B395" s="172" t="str">
        <f>IF('Freight 2'!D18="","",'Freight 2'!D18)</f>
        <v/>
      </c>
      <c r="C395" s="4"/>
      <c r="D395" s="270">
        <f>IF('Freight 2'!I18="","",'Freight 2'!I18)</f>
        <v>0</v>
      </c>
      <c r="E395" s="19">
        <f>IF('Freight 2'!O18="","",'Freight 2'!O18)</f>
        <v>0</v>
      </c>
    </row>
    <row r="396" spans="1:5">
      <c r="A396" s="4" t="str">
        <f>IF('Freight 2'!N19="","",'Freight 2'!N19)</f>
        <v/>
      </c>
      <c r="B396" s="172" t="str">
        <f>IF('Freight 2'!D19="","",'Freight 2'!D19)</f>
        <v/>
      </c>
      <c r="C396" s="4"/>
      <c r="D396" s="270">
        <f>IF('Freight 2'!I19="","",'Freight 2'!I19)</f>
        <v>0</v>
      </c>
      <c r="E396" s="19">
        <f>IF('Freight 2'!O19="","",'Freight 2'!O19)</f>
        <v>0</v>
      </c>
    </row>
    <row r="397" spans="1:5">
      <c r="A397" s="4" t="str">
        <f>IF('Freight 2'!N20="","",'Freight 2'!N20)</f>
        <v/>
      </c>
      <c r="B397" s="172" t="str">
        <f>IF('Freight 2'!D20="","",'Freight 2'!D20)</f>
        <v/>
      </c>
      <c r="C397" s="4"/>
      <c r="D397" s="270">
        <f>IF('Freight 2'!I20="","",'Freight 2'!I20)</f>
        <v>0</v>
      </c>
      <c r="E397" s="19">
        <f>IF('Freight 2'!O20="","",'Freight 2'!O20)</f>
        <v>0</v>
      </c>
    </row>
    <row r="398" spans="1:5">
      <c r="A398" s="4" t="str">
        <f>IF('Freight 2'!N21="","",'Freight 2'!N21)</f>
        <v/>
      </c>
      <c r="B398" s="172" t="str">
        <f>IF('Freight 2'!D21="","",'Freight 2'!D21)</f>
        <v/>
      </c>
      <c r="C398" s="4"/>
      <c r="D398" s="270">
        <f>IF('Freight 2'!I21="","",'Freight 2'!I21)</f>
        <v>0</v>
      </c>
      <c r="E398" s="19">
        <f>IF('Freight 2'!O21="","",'Freight 2'!O21)</f>
        <v>0</v>
      </c>
    </row>
    <row r="399" spans="1:5">
      <c r="A399" s="4" t="str">
        <f>IF('Freight 2'!N22="","",'Freight 2'!N22)</f>
        <v/>
      </c>
      <c r="B399" s="172" t="str">
        <f>IF('Freight 2'!D22="","",'Freight 2'!D22)</f>
        <v/>
      </c>
      <c r="C399" s="4"/>
      <c r="D399" s="270">
        <f>IF('Freight 2'!I22="","",'Freight 2'!I22)</f>
        <v>0</v>
      </c>
      <c r="E399" s="19">
        <f>IF('Freight 2'!O22="","",'Freight 2'!O22)</f>
        <v>0</v>
      </c>
    </row>
    <row r="400" spans="1:5">
      <c r="A400" s="4" t="str">
        <f>IF('Freight 2'!N23="","",'Freight 2'!N23)</f>
        <v/>
      </c>
      <c r="B400" s="172" t="str">
        <f>IF('Freight 2'!D23="","",'Freight 2'!D23)</f>
        <v/>
      </c>
      <c r="C400" s="4"/>
      <c r="D400" s="270">
        <f>IF('Freight 2'!I23="","",'Freight 2'!I23)</f>
        <v>0</v>
      </c>
      <c r="E400" s="19">
        <f>IF('Freight 2'!O23="","",'Freight 2'!O23)</f>
        <v>0</v>
      </c>
    </row>
    <row r="401" spans="1:5">
      <c r="A401" s="4" t="str">
        <f>IF('Freight 2'!N24="","",'Freight 2'!N24)</f>
        <v/>
      </c>
      <c r="B401" s="172" t="str">
        <f>IF('Freight 2'!D24="","",'Freight 2'!D24)</f>
        <v/>
      </c>
      <c r="C401" s="4"/>
      <c r="D401" s="270">
        <f>IF('Freight 2'!I24="","",'Freight 2'!I24)</f>
        <v>0</v>
      </c>
      <c r="E401" s="19">
        <f>IF('Freight 2'!O24="","",'Freight 2'!O24)</f>
        <v>0</v>
      </c>
    </row>
    <row r="402" spans="1:5">
      <c r="A402" s="4" t="str">
        <f>IF('Freight 2'!N25="","",'Freight 2'!N25)</f>
        <v/>
      </c>
      <c r="B402" s="172" t="str">
        <f>IF('Freight 2'!D25="","",'Freight 2'!D25)</f>
        <v/>
      </c>
      <c r="C402" s="4"/>
      <c r="D402" s="270">
        <f>IF('Freight 2'!I25="","",'Freight 2'!I25)</f>
        <v>0</v>
      </c>
      <c r="E402" s="19">
        <f>IF('Freight 2'!O25="","",'Freight 2'!O25)</f>
        <v>0</v>
      </c>
    </row>
    <row r="403" spans="1:5">
      <c r="A403" s="4" t="str">
        <f>IF('Freight 2'!N26="","",'Freight 2'!N26)</f>
        <v/>
      </c>
      <c r="B403" s="172" t="str">
        <f>IF('Freight 2'!D26="","",'Freight 2'!D26)</f>
        <v/>
      </c>
      <c r="C403" s="4"/>
      <c r="D403" s="270">
        <f>IF('Freight 2'!I26="","",'Freight 2'!I26)</f>
        <v>0</v>
      </c>
      <c r="E403" s="19">
        <f>IF('Freight 2'!O26="","",'Freight 2'!O26)</f>
        <v>0</v>
      </c>
    </row>
    <row r="404" spans="1:5">
      <c r="A404" s="4" t="str">
        <f>IF('Freight 2'!N27="","",'Freight 2'!N27)</f>
        <v/>
      </c>
      <c r="B404" s="172" t="str">
        <f>IF('Freight 2'!D27="","",'Freight 2'!D27)</f>
        <v/>
      </c>
      <c r="C404" s="4"/>
      <c r="D404" s="270">
        <f>IF('Freight 2'!I27="","",'Freight 2'!I27)</f>
        <v>0</v>
      </c>
      <c r="E404" s="19">
        <f>IF('Freight 2'!O27="","",'Freight 2'!O27)</f>
        <v>0</v>
      </c>
    </row>
    <row r="405" spans="1:5">
      <c r="A405" s="4" t="str">
        <f>IF('Freight 2'!N28="","",'Freight 2'!N28)</f>
        <v/>
      </c>
      <c r="B405" s="172" t="str">
        <f>IF('Freight 2'!D28="","",'Freight 2'!D28)</f>
        <v/>
      </c>
      <c r="C405" s="4"/>
      <c r="D405" s="270">
        <f>IF('Freight 2'!I28="","",'Freight 2'!I28)</f>
        <v>0</v>
      </c>
      <c r="E405" s="19">
        <f>IF('Freight 2'!O28="","",'Freight 2'!O28)</f>
        <v>0</v>
      </c>
    </row>
    <row r="406" spans="1:5">
      <c r="A406" s="4" t="str">
        <f>IF('Freight 2'!N29="","",'Freight 2'!N29)</f>
        <v/>
      </c>
      <c r="B406" s="172" t="str">
        <f>IF('Freight 2'!D29="","",'Freight 2'!D29)</f>
        <v/>
      </c>
      <c r="C406" s="4"/>
      <c r="D406" s="270">
        <f>IF('Freight 2'!I29="","",'Freight 2'!I29)</f>
        <v>0</v>
      </c>
      <c r="E406" s="19">
        <f>IF('Freight 2'!O29="","",'Freight 2'!O29)</f>
        <v>0</v>
      </c>
    </row>
    <row r="407" spans="1:5">
      <c r="A407" s="4" t="str">
        <f>IF('Freight 2'!N30="","",'Freight 2'!N30)</f>
        <v/>
      </c>
      <c r="B407" s="172" t="str">
        <f>IF('Freight 2'!D30="","",'Freight 2'!D30)</f>
        <v/>
      </c>
      <c r="C407" s="4"/>
      <c r="D407" s="270">
        <f>IF('Freight 2'!I30="","",'Freight 2'!I30)</f>
        <v>0</v>
      </c>
      <c r="E407" s="19">
        <f>IF('Freight 2'!O30="","",'Freight 2'!O30)</f>
        <v>0</v>
      </c>
    </row>
    <row r="408" spans="1:5">
      <c r="A408" s="4" t="str">
        <f>IF('Freight 2'!N31="","",'Freight 2'!N31)</f>
        <v/>
      </c>
      <c r="B408" s="172" t="str">
        <f>IF('Freight 2'!D31="","",'Freight 2'!D31)</f>
        <v/>
      </c>
      <c r="C408" s="4"/>
      <c r="D408" s="270">
        <f>IF('Freight 2'!I31="","",'Freight 2'!I31)</f>
        <v>0</v>
      </c>
      <c r="E408" s="19">
        <f>IF('Freight 2'!O31="","",'Freight 2'!O31)</f>
        <v>0</v>
      </c>
    </row>
    <row r="409" spans="1:5">
      <c r="A409" s="4" t="str">
        <f>IF('Freight 2'!N32="","",'Freight 2'!N32)</f>
        <v/>
      </c>
      <c r="B409" s="172" t="str">
        <f>IF('Freight 2'!D32="","",'Freight 2'!D32)</f>
        <v/>
      </c>
      <c r="C409" s="4"/>
      <c r="D409" s="270">
        <f>IF('Freight 2'!I32="","",'Freight 2'!I32)</f>
        <v>0</v>
      </c>
      <c r="E409" s="19">
        <f>IF('Freight 2'!O32="","",'Freight 2'!O32)</f>
        <v>0</v>
      </c>
    </row>
    <row r="410" spans="1:5">
      <c r="A410" s="4" t="str">
        <f>IF('Freight 2'!N33="","",'Freight 2'!N33)</f>
        <v/>
      </c>
      <c r="B410" s="172" t="str">
        <f>IF('Freight 2'!D33="","",'Freight 2'!D33)</f>
        <v/>
      </c>
      <c r="C410" s="4"/>
      <c r="D410" s="270">
        <f>IF('Freight 2'!I33="","",'Freight 2'!I33)</f>
        <v>0</v>
      </c>
      <c r="E410" s="19">
        <f>IF('Freight 2'!O33="","",'Freight 2'!O33)</f>
        <v>0</v>
      </c>
    </row>
    <row r="411" spans="1:5">
      <c r="A411" s="4" t="str">
        <f>IF('Freight 2'!N34="","",'Freight 2'!N34)</f>
        <v/>
      </c>
      <c r="B411" s="172" t="str">
        <f>IF('Freight 2'!D34="","",'Freight 2'!D34)</f>
        <v/>
      </c>
      <c r="C411" s="4"/>
      <c r="D411" s="270">
        <f>IF('Freight 2'!I34="","",'Freight 2'!I34)</f>
        <v>0</v>
      </c>
      <c r="E411" s="19">
        <f>IF('Freight 2'!O34="","",'Freight 2'!O34)</f>
        <v>0</v>
      </c>
    </row>
    <row r="412" spans="1:5">
      <c r="A412" s="4" t="str">
        <f>IF('Freight 2'!N35="","",'Freight 2'!N35)</f>
        <v/>
      </c>
      <c r="B412" s="172" t="str">
        <f>IF('Freight 2'!D35="","",'Freight 2'!D35)</f>
        <v/>
      </c>
      <c r="C412" s="4"/>
      <c r="D412" s="270">
        <f>IF('Freight 2'!I35="","",'Freight 2'!I35)</f>
        <v>0</v>
      </c>
      <c r="E412" s="19">
        <f>IF('Freight 2'!O35="","",'Freight 2'!O35)</f>
        <v>0</v>
      </c>
    </row>
    <row r="413" spans="1:5">
      <c r="A413" s="4" t="str">
        <f>IF('Freight 2'!N36="","",'Freight 2'!N36)</f>
        <v/>
      </c>
      <c r="B413" s="172" t="str">
        <f>IF('Freight 2'!D36="","",'Freight 2'!D36)</f>
        <v/>
      </c>
      <c r="C413" s="4"/>
      <c r="D413" s="270">
        <f>IF('Freight 2'!I36="","",'Freight 2'!I36)</f>
        <v>0</v>
      </c>
      <c r="E413" s="19">
        <f>IF('Freight 2'!O36="","",'Freight 2'!O36)</f>
        <v>0</v>
      </c>
    </row>
    <row r="414" spans="1:5">
      <c r="A414" s="4" t="str">
        <f>IF('Freight 2'!N37="","",'Freight 2'!N37)</f>
        <v/>
      </c>
      <c r="B414" s="172" t="str">
        <f>IF('Freight 2'!D37="","",'Freight 2'!D37)</f>
        <v/>
      </c>
      <c r="C414" s="4"/>
      <c r="D414" s="270">
        <f>IF('Freight 2'!I37="","",'Freight 2'!I37)</f>
        <v>0</v>
      </c>
      <c r="E414" s="19">
        <f>IF('Freight 2'!O37="","",'Freight 2'!O37)</f>
        <v>0</v>
      </c>
    </row>
    <row r="415" spans="1:5">
      <c r="A415" s="4" t="str">
        <f>IF('Freight 2'!N38="","",'Freight 2'!N38)</f>
        <v/>
      </c>
      <c r="B415" s="172" t="str">
        <f>IF('Freight 2'!D38="","",'Freight 2'!D38)</f>
        <v/>
      </c>
      <c r="C415" s="4"/>
      <c r="D415" s="270">
        <f>IF('Freight 2'!I38="","",'Freight 2'!I38)</f>
        <v>0</v>
      </c>
      <c r="E415" s="19">
        <f>IF('Freight 2'!O38="","",'Freight 2'!O38)</f>
        <v>0</v>
      </c>
    </row>
    <row r="416" spans="1:5">
      <c r="A416" s="4" t="str">
        <f>IF('Freight 2'!N39="","",'Freight 2'!N39)</f>
        <v/>
      </c>
      <c r="B416" s="172" t="str">
        <f>IF('Freight 2'!D39="","",'Freight 2'!D39)</f>
        <v/>
      </c>
      <c r="C416" s="4"/>
      <c r="D416" s="270">
        <f>IF('Freight 2'!I39="","",'Freight 2'!I39)</f>
        <v>0</v>
      </c>
      <c r="E416" s="19">
        <f>IF('Freight 2'!O39="","",'Freight 2'!O39)</f>
        <v>0</v>
      </c>
    </row>
    <row r="417" spans="1:5">
      <c r="A417" s="4" t="str">
        <f>IF('Freight 2'!N40="","",'Freight 2'!N40)</f>
        <v/>
      </c>
      <c r="B417" s="172" t="str">
        <f>IF('Freight 2'!D40="","",'Freight 2'!D40)</f>
        <v/>
      </c>
      <c r="C417" s="4"/>
      <c r="D417" s="270">
        <f>IF('Freight 2'!I40="","",'Freight 2'!I40)</f>
        <v>0</v>
      </c>
      <c r="E417" s="19">
        <f>IF('Freight 2'!O40="","",'Freight 2'!O40)</f>
        <v>0</v>
      </c>
    </row>
    <row r="418" spans="1:5">
      <c r="A418" s="4" t="str">
        <f>IF('Freight 2'!N41="","",'Freight 2'!N41)</f>
        <v/>
      </c>
      <c r="B418" s="172" t="str">
        <f>IF('Freight 2'!D41="","",'Freight 2'!D41)</f>
        <v/>
      </c>
      <c r="C418" s="4"/>
      <c r="D418" s="270">
        <f>IF('Freight 2'!I41="","",'Freight 2'!I41)</f>
        <v>0</v>
      </c>
      <c r="E418" s="19">
        <f>IF('Freight 2'!O41="","",'Freight 2'!O41)</f>
        <v>0</v>
      </c>
    </row>
    <row r="419" spans="1:5">
      <c r="A419" s="4" t="str">
        <f>IF('Freight 2'!N42="","",'Freight 2'!N42)</f>
        <v/>
      </c>
      <c r="B419" s="172" t="str">
        <f>IF('Freight 2'!D42="","",'Freight 2'!D42)</f>
        <v/>
      </c>
      <c r="C419" s="4"/>
      <c r="D419" s="270">
        <f>IF('Freight 2'!I42="","",'Freight 2'!I42)</f>
        <v>0</v>
      </c>
      <c r="E419" s="19">
        <f>IF('Freight 2'!O42="","",'Freight 2'!O42)</f>
        <v>0</v>
      </c>
    </row>
    <row r="420" spans="1:5">
      <c r="A420" s="4" t="str">
        <f>IF('Freight 2'!N43="","",'Freight 2'!N43)</f>
        <v/>
      </c>
      <c r="B420" s="172" t="str">
        <f>IF('Freight 2'!D43="","",'Freight 2'!D43)</f>
        <v/>
      </c>
      <c r="C420" s="4"/>
      <c r="D420" s="270">
        <f>IF('Freight 2'!I43="","",'Freight 2'!I43)</f>
        <v>0</v>
      </c>
      <c r="E420" s="19">
        <f>IF('Freight 2'!O43="","",'Freight 2'!O43)</f>
        <v>0</v>
      </c>
    </row>
    <row r="421" spans="1:5">
      <c r="A421" s="4" t="str">
        <f>IF('Freight 2'!N44="","",'Freight 2'!N44)</f>
        <v/>
      </c>
      <c r="B421" s="172" t="str">
        <f>IF('Freight 2'!D44="","",'Freight 2'!D44)</f>
        <v/>
      </c>
      <c r="C421" s="4"/>
      <c r="D421" s="270">
        <f>IF('Freight 2'!I44="","",'Freight 2'!I44)</f>
        <v>0</v>
      </c>
      <c r="E421" s="19">
        <f>IF('Freight 2'!O44="","",'Freight 2'!O44)</f>
        <v>0</v>
      </c>
    </row>
    <row r="422" spans="1:5">
      <c r="A422" s="4" t="str">
        <f>IF('Freight 2'!N45="","",'Freight 2'!N45)</f>
        <v/>
      </c>
      <c r="B422" s="172" t="str">
        <f>IF('Freight 2'!D45="","",'Freight 2'!D45)</f>
        <v/>
      </c>
      <c r="C422" s="4"/>
      <c r="D422" s="270">
        <f>IF('Freight 2'!I45="","",'Freight 2'!I45)</f>
        <v>0</v>
      </c>
      <c r="E422" s="19">
        <f>IF('Freight 2'!O45="","",'Freight 2'!O45)</f>
        <v>0</v>
      </c>
    </row>
    <row r="423" spans="1:5">
      <c r="A423" s="4" t="str">
        <f>IF('Freight 2'!N46="","",'Freight 2'!N46)</f>
        <v/>
      </c>
      <c r="B423" s="172" t="str">
        <f>IF('Freight 2'!D46="","",'Freight 2'!D46)</f>
        <v/>
      </c>
      <c r="C423" s="4"/>
      <c r="D423" s="270">
        <f>IF('Freight 2'!I46="","",'Freight 2'!I46)</f>
        <v>0</v>
      </c>
      <c r="E423" s="19">
        <f>IF('Freight 2'!O46="","",'Freight 2'!O46)</f>
        <v>0</v>
      </c>
    </row>
    <row r="424" spans="1:5">
      <c r="A424" s="4" t="str">
        <f>IF('Freight 2'!N47="","",'Freight 2'!N47)</f>
        <v/>
      </c>
      <c r="B424" s="172" t="str">
        <f>IF('Freight 2'!D47="","",'Freight 2'!D47)</f>
        <v/>
      </c>
      <c r="C424" s="4"/>
      <c r="D424" s="270">
        <f>IF('Freight 2'!I47="","",'Freight 2'!I47)</f>
        <v>0</v>
      </c>
      <c r="E424" s="19">
        <f>IF('Freight 2'!O47="","",'Freight 2'!O47)</f>
        <v>0</v>
      </c>
    </row>
    <row r="425" spans="1:5">
      <c r="A425" s="4" t="str">
        <f>IF('Freight 2'!N48="","",'Freight 2'!N48)</f>
        <v/>
      </c>
      <c r="B425" s="172" t="str">
        <f>IF('Freight 2'!D48="","",'Freight 2'!D48)</f>
        <v/>
      </c>
      <c r="C425" s="4"/>
      <c r="D425" s="270">
        <f>IF('Freight 2'!I48="","",'Freight 2'!I48)</f>
        <v>0</v>
      </c>
      <c r="E425" s="19">
        <f>IF('Freight 2'!O48="","",'Freight 2'!O48)</f>
        <v>0</v>
      </c>
    </row>
    <row r="426" spans="1:5">
      <c r="A426" s="4" t="str">
        <f>IF('Freight 2'!N49="","",'Freight 2'!N49)</f>
        <v/>
      </c>
      <c r="B426" s="172" t="str">
        <f>IF('Freight 2'!D49="","",'Freight 2'!D49)</f>
        <v/>
      </c>
      <c r="C426" s="4"/>
      <c r="D426" s="270">
        <f>IF('Freight 2'!I49="","",'Freight 2'!I49)</f>
        <v>0</v>
      </c>
      <c r="E426" s="19">
        <f>IF('Freight 2'!O49="","",'Freight 2'!O49)</f>
        <v>0</v>
      </c>
    </row>
    <row r="427" spans="1:5">
      <c r="A427" s="4" t="str">
        <f>IF('Freight 2'!N50="","",'Freight 2'!N50)</f>
        <v/>
      </c>
      <c r="B427" s="172" t="str">
        <f>IF('Freight 2'!D50="","",'Freight 2'!D50)</f>
        <v/>
      </c>
      <c r="C427" s="4"/>
      <c r="D427" s="270">
        <f>IF('Freight 2'!I50="","",'Freight 2'!I50)</f>
        <v>0</v>
      </c>
      <c r="E427" s="19">
        <f>IF('Freight 2'!O50="","",'Freight 2'!O50)</f>
        <v>0</v>
      </c>
    </row>
    <row r="428" spans="1:5">
      <c r="A428" s="4" t="str">
        <f>IF('Freight 2'!N51="","",'Freight 2'!N51)</f>
        <v/>
      </c>
      <c r="B428" s="172" t="str">
        <f>IF('Freight 2'!D51="","",'Freight 2'!D51)</f>
        <v/>
      </c>
      <c r="C428" s="4"/>
      <c r="D428" s="270">
        <f>IF('Freight 2'!I51="","",'Freight 2'!I51)</f>
        <v>0</v>
      </c>
      <c r="E428" s="19">
        <f>IF('Freight 2'!O51="","",'Freight 2'!O51)</f>
        <v>0</v>
      </c>
    </row>
    <row r="429" spans="1:5">
      <c r="A429" s="4" t="str">
        <f>IF('Freight 2'!N52="","",'Freight 2'!N52)</f>
        <v/>
      </c>
      <c r="B429" s="172" t="str">
        <f>IF('Freight 2'!D52="","",'Freight 2'!D52)</f>
        <v/>
      </c>
      <c r="C429" s="4"/>
      <c r="D429" s="270">
        <f>IF('Freight 2'!I52="","",'Freight 2'!I52)</f>
        <v>0</v>
      </c>
      <c r="E429" s="19">
        <f>IF('Freight 2'!O52="","",'Freight 2'!O52)</f>
        <v>0</v>
      </c>
    </row>
    <row r="430" spans="1:5">
      <c r="A430" s="4" t="str">
        <f>IF('Freight 2'!N53="","",'Freight 2'!N53)</f>
        <v/>
      </c>
      <c r="B430" s="172" t="str">
        <f>IF('Freight 2'!D53="","",'Freight 2'!D53)</f>
        <v/>
      </c>
      <c r="C430" s="4"/>
      <c r="D430" s="270">
        <f>IF('Freight 2'!I53="","",'Freight 2'!I53)</f>
        <v>0</v>
      </c>
      <c r="E430" s="19">
        <f>IF('Freight 2'!O53="","",'Freight 2'!O53)</f>
        <v>0</v>
      </c>
    </row>
    <row r="431" spans="1:5">
      <c r="A431" s="4" t="str">
        <f>IF('Freight 3'!N9="","",'Freight 3'!N9)</f>
        <v/>
      </c>
      <c r="B431" s="172" t="str">
        <f>IF('Freight 3'!D9="","",'Freight 3'!D9)</f>
        <v/>
      </c>
      <c r="C431" s="4"/>
      <c r="D431" s="270">
        <f>IF('Freight 3'!I9="","",'Freight 3'!I9)</f>
        <v>0</v>
      </c>
      <c r="E431" s="19">
        <f>IF('Freight 3'!O9="","",'Freight 3'!O9)</f>
        <v>0</v>
      </c>
    </row>
    <row r="432" spans="1:5">
      <c r="A432" s="4" t="str">
        <f>IF('Freight 3'!N10="","",'Freight 3'!N10)</f>
        <v/>
      </c>
      <c r="B432" s="172" t="str">
        <f>IF('Freight 3'!D10="","",'Freight 3'!D10)</f>
        <v/>
      </c>
      <c r="C432" s="4"/>
      <c r="D432" s="270">
        <f>IF('Freight 3'!I10="","",'Freight 3'!I10)</f>
        <v>0</v>
      </c>
      <c r="E432" s="19">
        <f>IF('Freight 3'!O10="","",'Freight 3'!O10)</f>
        <v>0</v>
      </c>
    </row>
    <row r="433" spans="1:5">
      <c r="A433" s="4" t="str">
        <f>IF('Freight 3'!N11="","",'Freight 3'!N11)</f>
        <v/>
      </c>
      <c r="B433" s="172" t="str">
        <f>IF('Freight 3'!D11="","",'Freight 3'!D11)</f>
        <v/>
      </c>
      <c r="C433" s="4"/>
      <c r="D433" s="270">
        <f>IF('Freight 3'!I11="","",'Freight 3'!I11)</f>
        <v>0</v>
      </c>
      <c r="E433" s="19">
        <f>IF('Freight 3'!O11="","",'Freight 3'!O11)</f>
        <v>0</v>
      </c>
    </row>
    <row r="434" spans="1:5">
      <c r="A434" s="4" t="str">
        <f>IF('Freight 3'!N12="","",'Freight 3'!N12)</f>
        <v/>
      </c>
      <c r="B434" s="172" t="str">
        <f>IF('Freight 3'!D12="","",'Freight 3'!D12)</f>
        <v/>
      </c>
      <c r="C434" s="4"/>
      <c r="D434" s="270">
        <f>IF('Freight 3'!I12="","",'Freight 3'!I12)</f>
        <v>0</v>
      </c>
      <c r="E434" s="19">
        <f>IF('Freight 3'!O12="","",'Freight 3'!O12)</f>
        <v>0</v>
      </c>
    </row>
    <row r="435" spans="1:5">
      <c r="A435" s="4" t="str">
        <f>IF('Freight 3'!N13="","",'Freight 3'!N13)</f>
        <v/>
      </c>
      <c r="B435" s="172" t="str">
        <f>IF('Freight 3'!D13="","",'Freight 3'!D13)</f>
        <v/>
      </c>
      <c r="C435" s="4"/>
      <c r="D435" s="270">
        <f>IF('Freight 3'!I13="","",'Freight 3'!I13)</f>
        <v>0</v>
      </c>
      <c r="E435" s="19">
        <f>IF('Freight 3'!O13="","",'Freight 3'!O13)</f>
        <v>0</v>
      </c>
    </row>
    <row r="436" spans="1:5">
      <c r="A436" s="4" t="str">
        <f>IF('Freight 3'!N14="","",'Freight 3'!N14)</f>
        <v/>
      </c>
      <c r="B436" s="172" t="str">
        <f>IF('Freight 3'!D14="","",'Freight 3'!D14)</f>
        <v/>
      </c>
      <c r="C436" s="4"/>
      <c r="D436" s="270">
        <f>IF('Freight 3'!I14="","",'Freight 3'!I14)</f>
        <v>0</v>
      </c>
      <c r="E436" s="19">
        <f>IF('Freight 3'!O14="","",'Freight 3'!O14)</f>
        <v>0</v>
      </c>
    </row>
    <row r="437" spans="1:5">
      <c r="A437" s="4" t="str">
        <f>IF('Freight 3'!N15="","",'Freight 3'!N15)</f>
        <v/>
      </c>
      <c r="B437" s="172" t="str">
        <f>IF('Freight 3'!D15="","",'Freight 3'!D15)</f>
        <v/>
      </c>
      <c r="C437" s="4"/>
      <c r="D437" s="270">
        <f>IF('Freight 3'!I15="","",'Freight 3'!I15)</f>
        <v>0</v>
      </c>
      <c r="E437" s="19">
        <f>IF('Freight 3'!O15="","",'Freight 3'!O15)</f>
        <v>0</v>
      </c>
    </row>
    <row r="438" spans="1:5">
      <c r="A438" s="4" t="str">
        <f>IF('Freight 3'!N16="","",'Freight 3'!N16)</f>
        <v/>
      </c>
      <c r="B438" s="172" t="str">
        <f>IF('Freight 3'!D16="","",'Freight 3'!D16)</f>
        <v/>
      </c>
      <c r="C438" s="4"/>
      <c r="D438" s="270">
        <f>IF('Freight 3'!I16="","",'Freight 3'!I16)</f>
        <v>0</v>
      </c>
      <c r="E438" s="19">
        <f>IF('Freight 3'!O16="","",'Freight 3'!O16)</f>
        <v>0</v>
      </c>
    </row>
    <row r="439" spans="1:5">
      <c r="A439" s="4" t="str">
        <f>IF('Freight 3'!N17="","",'Freight 3'!N17)</f>
        <v/>
      </c>
      <c r="B439" s="172" t="str">
        <f>IF('Freight 3'!D17="","",'Freight 3'!D17)</f>
        <v/>
      </c>
      <c r="C439" s="4"/>
      <c r="D439" s="270">
        <f>IF('Freight 3'!I17="","",'Freight 3'!I17)</f>
        <v>0</v>
      </c>
      <c r="E439" s="19">
        <f>IF('Freight 3'!O17="","",'Freight 3'!O17)</f>
        <v>0</v>
      </c>
    </row>
    <row r="440" spans="1:5">
      <c r="A440" s="4" t="str">
        <f>IF('Freight 3'!N18="","",'Freight 3'!N18)</f>
        <v/>
      </c>
      <c r="B440" s="172" t="str">
        <f>IF('Freight 3'!D18="","",'Freight 3'!D18)</f>
        <v/>
      </c>
      <c r="C440" s="4"/>
      <c r="D440" s="270">
        <f>IF('Freight 3'!I18="","",'Freight 3'!I18)</f>
        <v>0</v>
      </c>
      <c r="E440" s="19">
        <f>IF('Freight 3'!O18="","",'Freight 3'!O18)</f>
        <v>0</v>
      </c>
    </row>
    <row r="441" spans="1:5">
      <c r="A441" s="4" t="str">
        <f>IF('Freight 3'!N19="","",'Freight 3'!N19)</f>
        <v/>
      </c>
      <c r="B441" s="172" t="str">
        <f>IF('Freight 3'!D19="","",'Freight 3'!D19)</f>
        <v/>
      </c>
      <c r="C441" s="4"/>
      <c r="D441" s="270">
        <f>IF('Freight 3'!I19="","",'Freight 3'!I19)</f>
        <v>0</v>
      </c>
      <c r="E441" s="19">
        <f>IF('Freight 3'!O19="","",'Freight 3'!O19)</f>
        <v>0</v>
      </c>
    </row>
    <row r="442" spans="1:5">
      <c r="A442" s="4" t="str">
        <f>IF('Freight 3'!N20="","",'Freight 3'!N20)</f>
        <v/>
      </c>
      <c r="B442" s="172" t="str">
        <f>IF('Freight 3'!D20="","",'Freight 3'!D20)</f>
        <v/>
      </c>
      <c r="C442" s="4"/>
      <c r="D442" s="270">
        <f>IF('Freight 3'!I20="","",'Freight 3'!I20)</f>
        <v>0</v>
      </c>
      <c r="E442" s="19">
        <f>IF('Freight 3'!O20="","",'Freight 3'!O20)</f>
        <v>0</v>
      </c>
    </row>
    <row r="443" spans="1:5">
      <c r="A443" s="4" t="str">
        <f>IF('Freight 3'!N21="","",'Freight 3'!N21)</f>
        <v/>
      </c>
      <c r="B443" s="172" t="str">
        <f>IF('Freight 3'!D21="","",'Freight 3'!D21)</f>
        <v/>
      </c>
      <c r="C443" s="4"/>
      <c r="D443" s="270">
        <f>IF('Freight 3'!I21="","",'Freight 3'!I21)</f>
        <v>0</v>
      </c>
      <c r="E443" s="19">
        <f>IF('Freight 3'!O21="","",'Freight 3'!O21)</f>
        <v>0</v>
      </c>
    </row>
    <row r="444" spans="1:5">
      <c r="A444" s="4" t="str">
        <f>IF('Freight 3'!N22="","",'Freight 3'!N22)</f>
        <v/>
      </c>
      <c r="B444" s="172" t="str">
        <f>IF('Freight 3'!D22="","",'Freight 3'!D22)</f>
        <v/>
      </c>
      <c r="C444" s="4"/>
      <c r="D444" s="270">
        <f>IF('Freight 3'!I22="","",'Freight 3'!I22)</f>
        <v>0</v>
      </c>
      <c r="E444" s="19">
        <f>IF('Freight 3'!O22="","",'Freight 3'!O22)</f>
        <v>0</v>
      </c>
    </row>
    <row r="445" spans="1:5">
      <c r="A445" s="4" t="str">
        <f>IF('Freight 3'!N23="","",'Freight 3'!N23)</f>
        <v/>
      </c>
      <c r="B445" s="172" t="str">
        <f>IF('Freight 3'!D23="","",'Freight 3'!D23)</f>
        <v/>
      </c>
      <c r="C445" s="4"/>
      <c r="D445" s="270">
        <f>IF('Freight 3'!I23="","",'Freight 3'!I23)</f>
        <v>0</v>
      </c>
      <c r="E445" s="19">
        <f>IF('Freight 3'!O23="","",'Freight 3'!O23)</f>
        <v>0</v>
      </c>
    </row>
    <row r="446" spans="1:5">
      <c r="A446" s="4" t="str">
        <f>IF('Freight 3'!N24="","",'Freight 3'!N24)</f>
        <v/>
      </c>
      <c r="B446" s="172" t="str">
        <f>IF('Freight 3'!D24="","",'Freight 3'!D24)</f>
        <v/>
      </c>
      <c r="C446" s="4"/>
      <c r="D446" s="270">
        <f>IF('Freight 3'!I24="","",'Freight 3'!I24)</f>
        <v>0</v>
      </c>
      <c r="E446" s="19">
        <f>IF('Freight 3'!O24="","",'Freight 3'!O24)</f>
        <v>0</v>
      </c>
    </row>
    <row r="447" spans="1:5">
      <c r="A447" s="4" t="str">
        <f>IF('Freight 3'!N25="","",'Freight 3'!N25)</f>
        <v/>
      </c>
      <c r="B447" s="172" t="str">
        <f>IF('Freight 3'!D25="","",'Freight 3'!D25)</f>
        <v/>
      </c>
      <c r="C447" s="4"/>
      <c r="D447" s="270">
        <f>IF('Freight 3'!I25="","",'Freight 3'!I25)</f>
        <v>0</v>
      </c>
      <c r="E447" s="19">
        <f>IF('Freight 3'!O25="","",'Freight 3'!O25)</f>
        <v>0</v>
      </c>
    </row>
    <row r="448" spans="1:5">
      <c r="A448" s="4" t="str">
        <f>IF('Freight 3'!N26="","",'Freight 3'!N26)</f>
        <v/>
      </c>
      <c r="B448" s="172" t="str">
        <f>IF('Freight 3'!D26="","",'Freight 3'!D26)</f>
        <v/>
      </c>
      <c r="C448" s="4"/>
      <c r="D448" s="270">
        <f>IF('Freight 3'!I26="","",'Freight 3'!I26)</f>
        <v>0</v>
      </c>
      <c r="E448" s="19">
        <f>IF('Freight 3'!O26="","",'Freight 3'!O26)</f>
        <v>0</v>
      </c>
    </row>
    <row r="449" spans="1:5">
      <c r="A449" s="4" t="str">
        <f>IF('Freight 3'!N27="","",'Freight 3'!N27)</f>
        <v/>
      </c>
      <c r="B449" s="172" t="str">
        <f>IF('Freight 3'!D27="","",'Freight 3'!D27)</f>
        <v/>
      </c>
      <c r="C449" s="4"/>
      <c r="D449" s="270">
        <f>IF('Freight 3'!I27="","",'Freight 3'!I27)</f>
        <v>0</v>
      </c>
      <c r="E449" s="19">
        <f>IF('Freight 3'!O27="","",'Freight 3'!O27)</f>
        <v>0</v>
      </c>
    </row>
    <row r="450" spans="1:5">
      <c r="A450" s="4" t="str">
        <f>IF('Freight 3'!N28="","",'Freight 3'!N28)</f>
        <v/>
      </c>
      <c r="B450" s="172" t="str">
        <f>IF('Freight 3'!D28="","",'Freight 3'!D28)</f>
        <v/>
      </c>
      <c r="C450" s="4"/>
      <c r="D450" s="270">
        <f>IF('Freight 3'!I28="","",'Freight 3'!I28)</f>
        <v>0</v>
      </c>
      <c r="E450" s="19">
        <f>IF('Freight 3'!O28="","",'Freight 3'!O28)</f>
        <v>0</v>
      </c>
    </row>
    <row r="451" spans="1:5">
      <c r="A451" s="4" t="str">
        <f>IF('Freight 3'!N29="","",'Freight 3'!N29)</f>
        <v/>
      </c>
      <c r="B451" s="172" t="str">
        <f>IF('Freight 3'!D29="","",'Freight 3'!D29)</f>
        <v/>
      </c>
      <c r="C451" s="4"/>
      <c r="D451" s="270">
        <f>IF('Freight 3'!I29="","",'Freight 3'!I29)</f>
        <v>0</v>
      </c>
      <c r="E451" s="19">
        <f>IF('Freight 3'!O29="","",'Freight 3'!O29)</f>
        <v>0</v>
      </c>
    </row>
    <row r="452" spans="1:5">
      <c r="A452" s="4" t="str">
        <f>IF('Freight 3'!N30="","",'Freight 3'!N30)</f>
        <v/>
      </c>
      <c r="B452" s="172" t="str">
        <f>IF('Freight 3'!D30="","",'Freight 3'!D30)</f>
        <v/>
      </c>
      <c r="C452" s="4"/>
      <c r="D452" s="270">
        <f>IF('Freight 3'!I30="","",'Freight 3'!I30)</f>
        <v>0</v>
      </c>
      <c r="E452" s="19">
        <f>IF('Freight 3'!O30="","",'Freight 3'!O30)</f>
        <v>0</v>
      </c>
    </row>
    <row r="453" spans="1:5">
      <c r="A453" s="4" t="str">
        <f>IF('Freight 3'!N31="","",'Freight 3'!N31)</f>
        <v/>
      </c>
      <c r="B453" s="172" t="str">
        <f>IF('Freight 3'!D31="","",'Freight 3'!D31)</f>
        <v/>
      </c>
      <c r="C453" s="4"/>
      <c r="D453" s="270">
        <f>IF('Freight 3'!I31="","",'Freight 3'!I31)</f>
        <v>0</v>
      </c>
      <c r="E453" s="19">
        <f>IF('Freight 3'!O31="","",'Freight 3'!O31)</f>
        <v>0</v>
      </c>
    </row>
    <row r="454" spans="1:5">
      <c r="A454" s="4" t="str">
        <f>IF('Freight 3'!N32="","",'Freight 3'!N32)</f>
        <v/>
      </c>
      <c r="B454" s="172" t="str">
        <f>IF('Freight 3'!D32="","",'Freight 3'!D32)</f>
        <v/>
      </c>
      <c r="C454" s="4"/>
      <c r="D454" s="270">
        <f>IF('Freight 3'!I32="","",'Freight 3'!I32)</f>
        <v>0</v>
      </c>
      <c r="E454" s="19">
        <f>IF('Freight 3'!O32="","",'Freight 3'!O32)</f>
        <v>0</v>
      </c>
    </row>
    <row r="455" spans="1:5">
      <c r="A455" s="4" t="str">
        <f>IF('Freight 3'!N33="","",'Freight 3'!N33)</f>
        <v/>
      </c>
      <c r="B455" s="172" t="str">
        <f>IF('Freight 3'!D33="","",'Freight 3'!D33)</f>
        <v/>
      </c>
      <c r="C455" s="4"/>
      <c r="D455" s="270">
        <f>IF('Freight 3'!I33="","",'Freight 3'!I33)</f>
        <v>0</v>
      </c>
      <c r="E455" s="19">
        <f>IF('Freight 3'!O33="","",'Freight 3'!O33)</f>
        <v>0</v>
      </c>
    </row>
    <row r="456" spans="1:5">
      <c r="A456" s="4" t="str">
        <f>IF('Freight 3'!N34="","",'Freight 3'!N34)</f>
        <v/>
      </c>
      <c r="B456" s="172" t="str">
        <f>IF('Freight 3'!D34="","",'Freight 3'!D34)</f>
        <v/>
      </c>
      <c r="C456" s="4"/>
      <c r="D456" s="270">
        <f>IF('Freight 3'!I34="","",'Freight 3'!I34)</f>
        <v>0</v>
      </c>
      <c r="E456" s="19">
        <f>IF('Freight 3'!O34="","",'Freight 3'!O34)</f>
        <v>0</v>
      </c>
    </row>
    <row r="457" spans="1:5">
      <c r="A457" s="4" t="str">
        <f>IF('Freight 3'!N35="","",'Freight 3'!N35)</f>
        <v/>
      </c>
      <c r="B457" s="172" t="str">
        <f>IF('Freight 3'!D35="","",'Freight 3'!D35)</f>
        <v/>
      </c>
      <c r="C457" s="4"/>
      <c r="D457" s="270">
        <f>IF('Freight 3'!I35="","",'Freight 3'!I35)</f>
        <v>0</v>
      </c>
      <c r="E457" s="19">
        <f>IF('Freight 3'!O35="","",'Freight 3'!O35)</f>
        <v>0</v>
      </c>
    </row>
    <row r="458" spans="1:5">
      <c r="A458" s="4" t="str">
        <f>IF('Freight 3'!N36="","",'Freight 3'!N36)</f>
        <v/>
      </c>
      <c r="B458" s="172" t="str">
        <f>IF('Freight 3'!D36="","",'Freight 3'!D36)</f>
        <v/>
      </c>
      <c r="C458" s="4"/>
      <c r="D458" s="270">
        <f>IF('Freight 3'!I36="","",'Freight 3'!I36)</f>
        <v>0</v>
      </c>
      <c r="E458" s="19">
        <f>IF('Freight 3'!O36="","",'Freight 3'!O36)</f>
        <v>0</v>
      </c>
    </row>
    <row r="459" spans="1:5">
      <c r="A459" s="4" t="str">
        <f>IF('Freight 3'!N37="","",'Freight 3'!N37)</f>
        <v/>
      </c>
      <c r="B459" s="172" t="str">
        <f>IF('Freight 3'!D37="","",'Freight 3'!D37)</f>
        <v/>
      </c>
      <c r="C459" s="4"/>
      <c r="D459" s="270">
        <f>IF('Freight 3'!I37="","",'Freight 3'!I37)</f>
        <v>0</v>
      </c>
      <c r="E459" s="19">
        <f>IF('Freight 3'!O37="","",'Freight 3'!O37)</f>
        <v>0</v>
      </c>
    </row>
    <row r="460" spans="1:5">
      <c r="A460" s="4" t="str">
        <f>IF('Freight 3'!N38="","",'Freight 3'!N38)</f>
        <v/>
      </c>
      <c r="B460" s="172" t="str">
        <f>IF('Freight 3'!D38="","",'Freight 3'!D38)</f>
        <v/>
      </c>
      <c r="C460" s="4"/>
      <c r="D460" s="270">
        <f>IF('Freight 3'!I38="","",'Freight 3'!I38)</f>
        <v>0</v>
      </c>
      <c r="E460" s="19">
        <f>IF('Freight 3'!O38="","",'Freight 3'!O38)</f>
        <v>0</v>
      </c>
    </row>
    <row r="461" spans="1:5">
      <c r="A461" s="4" t="str">
        <f>IF('Freight 3'!N39="","",'Freight 3'!N39)</f>
        <v/>
      </c>
      <c r="B461" s="172" t="str">
        <f>IF('Freight 3'!D39="","",'Freight 3'!D39)</f>
        <v/>
      </c>
      <c r="C461" s="4"/>
      <c r="D461" s="270">
        <f>IF('Freight 3'!I39="","",'Freight 3'!I39)</f>
        <v>0</v>
      </c>
      <c r="E461" s="19">
        <f>IF('Freight 3'!O39="","",'Freight 3'!O39)</f>
        <v>0</v>
      </c>
    </row>
    <row r="462" spans="1:5">
      <c r="A462" s="4" t="str">
        <f>IF('Freight 3'!N40="","",'Freight 3'!N40)</f>
        <v/>
      </c>
      <c r="B462" s="172" t="str">
        <f>IF('Freight 3'!D40="","",'Freight 3'!D40)</f>
        <v/>
      </c>
      <c r="C462" s="4"/>
      <c r="D462" s="270">
        <f>IF('Freight 3'!I40="","",'Freight 3'!I40)</f>
        <v>0</v>
      </c>
      <c r="E462" s="19">
        <f>IF('Freight 3'!O40="","",'Freight 3'!O40)</f>
        <v>0</v>
      </c>
    </row>
    <row r="463" spans="1:5">
      <c r="A463" s="4" t="str">
        <f>IF('Freight 3'!N41="","",'Freight 3'!N41)</f>
        <v/>
      </c>
      <c r="B463" s="172" t="str">
        <f>IF('Freight 3'!D41="","",'Freight 3'!D41)</f>
        <v/>
      </c>
      <c r="C463" s="4"/>
      <c r="D463" s="270">
        <f>IF('Freight 3'!I41="","",'Freight 3'!I41)</f>
        <v>0</v>
      </c>
      <c r="E463" s="19">
        <f>IF('Freight 3'!O41="","",'Freight 3'!O41)</f>
        <v>0</v>
      </c>
    </row>
    <row r="464" spans="1:5">
      <c r="A464" s="4" t="str">
        <f>IF('Freight 3'!N42="","",'Freight 3'!N42)</f>
        <v/>
      </c>
      <c r="B464" s="172" t="str">
        <f>IF('Freight 3'!D42="","",'Freight 3'!D42)</f>
        <v/>
      </c>
      <c r="C464" s="4"/>
      <c r="D464" s="270">
        <f>IF('Freight 3'!I42="","",'Freight 3'!I42)</f>
        <v>0</v>
      </c>
      <c r="E464" s="19">
        <f>IF('Freight 3'!O42="","",'Freight 3'!O42)</f>
        <v>0</v>
      </c>
    </row>
    <row r="465" spans="1:5">
      <c r="A465" s="4" t="str">
        <f>IF('Freight 3'!N43="","",'Freight 3'!N43)</f>
        <v/>
      </c>
      <c r="B465" s="172" t="str">
        <f>IF('Freight 3'!D43="","",'Freight 3'!D43)</f>
        <v/>
      </c>
      <c r="C465" s="4"/>
      <c r="D465" s="270">
        <f>IF('Freight 3'!I43="","",'Freight 3'!I43)</f>
        <v>0</v>
      </c>
      <c r="E465" s="19">
        <f>IF('Freight 3'!O43="","",'Freight 3'!O43)</f>
        <v>0</v>
      </c>
    </row>
    <row r="466" spans="1:5">
      <c r="A466" s="4" t="str">
        <f>IF('Freight 3'!N44="","",'Freight 3'!N44)</f>
        <v/>
      </c>
      <c r="B466" s="172" t="str">
        <f>IF('Freight 3'!D44="","",'Freight 3'!D44)</f>
        <v/>
      </c>
      <c r="C466" s="4"/>
      <c r="D466" s="270">
        <f>IF('Freight 3'!I44="","",'Freight 3'!I44)</f>
        <v>0</v>
      </c>
      <c r="E466" s="19">
        <f>IF('Freight 3'!O44="","",'Freight 3'!O44)</f>
        <v>0</v>
      </c>
    </row>
    <row r="467" spans="1:5">
      <c r="A467" s="4" t="str">
        <f>IF('Freight 3'!N45="","",'Freight 3'!N45)</f>
        <v/>
      </c>
      <c r="B467" s="172" t="str">
        <f>IF('Freight 3'!D45="","",'Freight 3'!D45)</f>
        <v/>
      </c>
      <c r="C467" s="4"/>
      <c r="D467" s="270">
        <f>IF('Freight 3'!I45="","",'Freight 3'!I45)</f>
        <v>0</v>
      </c>
      <c r="E467" s="19">
        <f>IF('Freight 3'!O45="","",'Freight 3'!O45)</f>
        <v>0</v>
      </c>
    </row>
    <row r="468" spans="1:5">
      <c r="A468" s="4" t="str">
        <f>IF('Freight 3'!N46="","",'Freight 3'!N46)</f>
        <v/>
      </c>
      <c r="B468" s="172" t="str">
        <f>IF('Freight 3'!D46="","",'Freight 3'!D46)</f>
        <v/>
      </c>
      <c r="C468" s="4"/>
      <c r="D468" s="270">
        <f>IF('Freight 3'!I46="","",'Freight 3'!I46)</f>
        <v>0</v>
      </c>
      <c r="E468" s="19">
        <f>IF('Freight 3'!O46="","",'Freight 3'!O46)</f>
        <v>0</v>
      </c>
    </row>
    <row r="469" spans="1:5">
      <c r="A469" s="4" t="str">
        <f>IF('Freight 3'!N47="","",'Freight 3'!N47)</f>
        <v/>
      </c>
      <c r="B469" s="172" t="str">
        <f>IF('Freight 3'!D47="","",'Freight 3'!D47)</f>
        <v/>
      </c>
      <c r="C469" s="4"/>
      <c r="D469" s="270">
        <f>IF('Freight 3'!I47="","",'Freight 3'!I47)</f>
        <v>0</v>
      </c>
      <c r="E469" s="19">
        <f>IF('Freight 3'!O47="","",'Freight 3'!O47)</f>
        <v>0</v>
      </c>
    </row>
    <row r="470" spans="1:5">
      <c r="A470" s="4" t="str">
        <f>IF('Freight 3'!N48="","",'Freight 3'!N48)</f>
        <v/>
      </c>
      <c r="B470" s="172" t="str">
        <f>IF('Freight 3'!D48="","",'Freight 3'!D48)</f>
        <v/>
      </c>
      <c r="C470" s="4"/>
      <c r="D470" s="270">
        <f>IF('Freight 3'!I48="","",'Freight 3'!I48)</f>
        <v>0</v>
      </c>
      <c r="E470" s="19">
        <f>IF('Freight 3'!O48="","",'Freight 3'!O48)</f>
        <v>0</v>
      </c>
    </row>
    <row r="471" spans="1:5">
      <c r="A471" s="4" t="str">
        <f>IF('Freight 3'!N49="","",'Freight 3'!N49)</f>
        <v/>
      </c>
      <c r="B471" s="172" t="str">
        <f>IF('Freight 3'!D49="","",'Freight 3'!D49)</f>
        <v/>
      </c>
      <c r="C471" s="4"/>
      <c r="D471" s="270">
        <f>IF('Freight 3'!I49="","",'Freight 3'!I49)</f>
        <v>0</v>
      </c>
      <c r="E471" s="19">
        <f>IF('Freight 3'!O49="","",'Freight 3'!O49)</f>
        <v>0</v>
      </c>
    </row>
    <row r="472" spans="1:5">
      <c r="A472" s="4" t="str">
        <f>IF('Freight 3'!N50="","",'Freight 3'!N50)</f>
        <v/>
      </c>
      <c r="B472" s="172" t="str">
        <f>IF('Freight 3'!D50="","",'Freight 3'!D50)</f>
        <v/>
      </c>
      <c r="C472" s="4"/>
      <c r="D472" s="270">
        <f>IF('Freight 3'!I50="","",'Freight 3'!I50)</f>
        <v>0</v>
      </c>
      <c r="E472" s="19">
        <f>IF('Freight 3'!O50="","",'Freight 3'!O50)</f>
        <v>0</v>
      </c>
    </row>
    <row r="473" spans="1:5">
      <c r="A473" s="4" t="str">
        <f>IF('Freight 3'!N51="","",'Freight 3'!N51)</f>
        <v/>
      </c>
      <c r="B473" s="172" t="str">
        <f>IF('Freight 3'!D51="","",'Freight 3'!D51)</f>
        <v/>
      </c>
      <c r="C473" s="4"/>
      <c r="D473" s="270">
        <f>IF('Freight 3'!I51="","",'Freight 3'!I51)</f>
        <v>0</v>
      </c>
      <c r="E473" s="19">
        <f>IF('Freight 3'!O51="","",'Freight 3'!O51)</f>
        <v>0</v>
      </c>
    </row>
    <row r="474" spans="1:5">
      <c r="A474" s="4" t="str">
        <f>IF('Freight 3'!N52="","",'Freight 3'!N52)</f>
        <v/>
      </c>
      <c r="B474" s="172" t="str">
        <f>IF('Freight 3'!D52="","",'Freight 3'!D52)</f>
        <v/>
      </c>
      <c r="C474" s="4"/>
      <c r="D474" s="270">
        <f>IF('Freight 3'!I52="","",'Freight 3'!I52)</f>
        <v>0</v>
      </c>
      <c r="E474" s="19">
        <f>IF('Freight 3'!O52="","",'Freight 3'!O52)</f>
        <v>0</v>
      </c>
    </row>
    <row r="475" spans="1:5">
      <c r="A475" s="4" t="str">
        <f>IF('Freight 3'!N53="","",'Freight 3'!N53)</f>
        <v/>
      </c>
      <c r="B475" s="172" t="str">
        <f>IF('Freight 3'!D53="","",'Freight 3'!D53)</f>
        <v/>
      </c>
      <c r="C475" s="4"/>
      <c r="D475" s="270">
        <f>IF('Freight 3'!I53="","",'Freight 3'!I53)</f>
        <v>0</v>
      </c>
      <c r="E475" s="19">
        <f>IF('Freight 3'!O53="","",'Freight 3'!O53)</f>
        <v>0</v>
      </c>
    </row>
    <row r="476" spans="1:5">
      <c r="A476" s="4" t="str">
        <f>IF('Freight 4'!N9="","",'Freight 4'!N9)</f>
        <v/>
      </c>
      <c r="B476" s="172" t="str">
        <f>IF('Freight 4'!D9="","",'Freight 4'!D9)</f>
        <v/>
      </c>
      <c r="C476" s="4"/>
      <c r="D476" s="270">
        <f>IF('Freight 4'!I9="","",'Freight 4'!I9)</f>
        <v>0</v>
      </c>
      <c r="E476" s="19">
        <f>IF('Freight 4'!O9="","",'Freight 4'!O9)</f>
        <v>0</v>
      </c>
    </row>
    <row r="477" spans="1:5">
      <c r="A477" s="4" t="str">
        <f>IF('Freight 4'!N10="","",'Freight 4'!N10)</f>
        <v/>
      </c>
      <c r="B477" s="172" t="str">
        <f>IF('Freight 4'!D10="","",'Freight 4'!D10)</f>
        <v/>
      </c>
      <c r="C477" s="4"/>
      <c r="D477" s="270">
        <f>IF('Freight 4'!I10="","",'Freight 4'!I10)</f>
        <v>0</v>
      </c>
      <c r="E477" s="19">
        <f>IF('Freight 4'!O10="","",'Freight 4'!O10)</f>
        <v>0</v>
      </c>
    </row>
    <row r="478" spans="1:5">
      <c r="A478" s="4" t="str">
        <f>IF('Freight 4'!N11="","",'Freight 4'!N11)</f>
        <v/>
      </c>
      <c r="B478" s="172" t="str">
        <f>IF('Freight 4'!D11="","",'Freight 4'!D11)</f>
        <v/>
      </c>
      <c r="C478" s="4"/>
      <c r="D478" s="270">
        <f>IF('Freight 4'!I11="","",'Freight 4'!I11)</f>
        <v>0</v>
      </c>
      <c r="E478" s="19">
        <f>IF('Freight 4'!O11="","",'Freight 4'!O11)</f>
        <v>0</v>
      </c>
    </row>
    <row r="479" spans="1:5">
      <c r="A479" s="4" t="str">
        <f>IF('Freight 4'!N12="","",'Freight 4'!N12)</f>
        <v/>
      </c>
      <c r="B479" s="172" t="str">
        <f>IF('Freight 4'!D12="","",'Freight 4'!D12)</f>
        <v/>
      </c>
      <c r="C479" s="4"/>
      <c r="D479" s="270">
        <f>IF('Freight 4'!I12="","",'Freight 4'!I12)</f>
        <v>0</v>
      </c>
      <c r="E479" s="19">
        <f>IF('Freight 4'!O12="","",'Freight 4'!O12)</f>
        <v>0</v>
      </c>
    </row>
    <row r="480" spans="1:5">
      <c r="A480" s="4" t="str">
        <f>IF('Freight 4'!N13="","",'Freight 4'!N13)</f>
        <v/>
      </c>
      <c r="B480" s="172" t="str">
        <f>IF('Freight 4'!D13="","",'Freight 4'!D13)</f>
        <v/>
      </c>
      <c r="C480" s="4"/>
      <c r="D480" s="270">
        <f>IF('Freight 4'!I13="","",'Freight 4'!I13)</f>
        <v>0</v>
      </c>
      <c r="E480" s="19">
        <f>IF('Freight 4'!O13="","",'Freight 4'!O13)</f>
        <v>0</v>
      </c>
    </row>
    <row r="481" spans="1:5">
      <c r="A481" s="4" t="str">
        <f>IF('Freight 4'!N14="","",'Freight 4'!N14)</f>
        <v/>
      </c>
      <c r="B481" s="172" t="str">
        <f>IF('Freight 4'!D14="","",'Freight 4'!D14)</f>
        <v/>
      </c>
      <c r="C481" s="4"/>
      <c r="D481" s="270">
        <f>IF('Freight 4'!I14="","",'Freight 4'!I14)</f>
        <v>0</v>
      </c>
      <c r="E481" s="19">
        <f>IF('Freight 4'!O14="","",'Freight 4'!O14)</f>
        <v>0</v>
      </c>
    </row>
    <row r="482" spans="1:5">
      <c r="A482" s="4" t="str">
        <f>IF('Freight 4'!N15="","",'Freight 4'!N15)</f>
        <v/>
      </c>
      <c r="B482" s="172" t="str">
        <f>IF('Freight 4'!D15="","",'Freight 4'!D15)</f>
        <v/>
      </c>
      <c r="C482" s="4"/>
      <c r="D482" s="270">
        <f>IF('Freight 4'!I15="","",'Freight 4'!I15)</f>
        <v>0</v>
      </c>
      <c r="E482" s="19">
        <f>IF('Freight 4'!O15="","",'Freight 4'!O15)</f>
        <v>0</v>
      </c>
    </row>
    <row r="483" spans="1:5">
      <c r="A483" s="4" t="str">
        <f>IF('Freight 4'!N16="","",'Freight 4'!N16)</f>
        <v/>
      </c>
      <c r="B483" s="172" t="str">
        <f>IF('Freight 4'!D16="","",'Freight 4'!D16)</f>
        <v/>
      </c>
      <c r="C483" s="4"/>
      <c r="D483" s="270">
        <f>IF('Freight 4'!I16="","",'Freight 4'!I16)</f>
        <v>0</v>
      </c>
      <c r="E483" s="19">
        <f>IF('Freight 4'!O16="","",'Freight 4'!O16)</f>
        <v>0</v>
      </c>
    </row>
    <row r="484" spans="1:5">
      <c r="A484" s="4" t="str">
        <f>IF('Freight 4'!N17="","",'Freight 4'!N17)</f>
        <v/>
      </c>
      <c r="B484" s="172" t="str">
        <f>IF('Freight 4'!D17="","",'Freight 4'!D17)</f>
        <v/>
      </c>
      <c r="C484" s="4"/>
      <c r="D484" s="270">
        <f>IF('Freight 4'!I17="","",'Freight 4'!I17)</f>
        <v>0</v>
      </c>
      <c r="E484" s="19">
        <f>IF('Freight 4'!O17="","",'Freight 4'!O17)</f>
        <v>0</v>
      </c>
    </row>
    <row r="485" spans="1:5">
      <c r="A485" s="4" t="str">
        <f>IF('Freight 4'!N18="","",'Freight 4'!N18)</f>
        <v/>
      </c>
      <c r="B485" s="172" t="str">
        <f>IF('Freight 4'!D18="","",'Freight 4'!D18)</f>
        <v/>
      </c>
      <c r="C485" s="4"/>
      <c r="D485" s="270">
        <f>IF('Freight 4'!I18="","",'Freight 4'!I18)</f>
        <v>0</v>
      </c>
      <c r="E485" s="19">
        <f>IF('Freight 4'!O18="","",'Freight 4'!O18)</f>
        <v>0</v>
      </c>
    </row>
    <row r="486" spans="1:5">
      <c r="A486" s="4" t="str">
        <f>IF('Freight 4'!N19="","",'Freight 4'!N19)</f>
        <v/>
      </c>
      <c r="B486" s="172" t="str">
        <f>IF('Freight 4'!D19="","",'Freight 4'!D19)</f>
        <v/>
      </c>
      <c r="C486" s="4"/>
      <c r="D486" s="270">
        <f>IF('Freight 4'!I19="","",'Freight 4'!I19)</f>
        <v>0</v>
      </c>
      <c r="E486" s="19">
        <f>IF('Freight 4'!O19="","",'Freight 4'!O19)</f>
        <v>0</v>
      </c>
    </row>
    <row r="487" spans="1:5">
      <c r="A487" s="4" t="str">
        <f>IF('Freight 4'!N20="","",'Freight 4'!N20)</f>
        <v/>
      </c>
      <c r="B487" s="172" t="str">
        <f>IF('Freight 4'!D20="","",'Freight 4'!D20)</f>
        <v/>
      </c>
      <c r="C487" s="4"/>
      <c r="D487" s="270">
        <f>IF('Freight 4'!I20="","",'Freight 4'!I20)</f>
        <v>0</v>
      </c>
      <c r="E487" s="19">
        <f>IF('Freight 4'!O20="","",'Freight 4'!O20)</f>
        <v>0</v>
      </c>
    </row>
    <row r="488" spans="1:5">
      <c r="A488" s="4" t="str">
        <f>IF('Freight 4'!N21="","",'Freight 4'!N21)</f>
        <v/>
      </c>
      <c r="B488" s="172" t="str">
        <f>IF('Freight 4'!D21="","",'Freight 4'!D21)</f>
        <v/>
      </c>
      <c r="C488" s="4"/>
      <c r="D488" s="270">
        <f>IF('Freight 4'!I21="","",'Freight 4'!I21)</f>
        <v>0</v>
      </c>
      <c r="E488" s="19">
        <f>IF('Freight 4'!O21="","",'Freight 4'!O21)</f>
        <v>0</v>
      </c>
    </row>
    <row r="489" spans="1:5">
      <c r="A489" s="4" t="str">
        <f>IF('Freight 4'!N22="","",'Freight 4'!N22)</f>
        <v/>
      </c>
      <c r="B489" s="172" t="str">
        <f>IF('Freight 4'!D22="","",'Freight 4'!D22)</f>
        <v/>
      </c>
      <c r="C489" s="4"/>
      <c r="D489" s="270">
        <f>IF('Freight 4'!I22="","",'Freight 4'!I22)</f>
        <v>0</v>
      </c>
      <c r="E489" s="19">
        <f>IF('Freight 4'!O22="","",'Freight 4'!O22)</f>
        <v>0</v>
      </c>
    </row>
    <row r="490" spans="1:5">
      <c r="A490" s="4" t="str">
        <f>IF('Freight 4'!N23="","",'Freight 4'!N23)</f>
        <v/>
      </c>
      <c r="B490" s="172" t="str">
        <f>IF('Freight 4'!D23="","",'Freight 4'!D23)</f>
        <v/>
      </c>
      <c r="C490" s="4"/>
      <c r="D490" s="270">
        <f>IF('Freight 4'!I23="","",'Freight 4'!I23)</f>
        <v>0</v>
      </c>
      <c r="E490" s="19">
        <f>IF('Freight 4'!O23="","",'Freight 4'!O23)</f>
        <v>0</v>
      </c>
    </row>
    <row r="491" spans="1:5">
      <c r="A491" s="4" t="str">
        <f>IF('Freight 4'!N24="","",'Freight 4'!N24)</f>
        <v/>
      </c>
      <c r="B491" s="172" t="str">
        <f>IF('Freight 4'!D24="","",'Freight 4'!D24)</f>
        <v/>
      </c>
      <c r="C491" s="4"/>
      <c r="D491" s="270">
        <f>IF('Freight 4'!I24="","",'Freight 4'!I24)</f>
        <v>0</v>
      </c>
      <c r="E491" s="19">
        <f>IF('Freight 4'!O24="","",'Freight 4'!O24)</f>
        <v>0</v>
      </c>
    </row>
    <row r="492" spans="1:5">
      <c r="A492" s="4" t="str">
        <f>IF('Freight 4'!N25="","",'Freight 4'!N25)</f>
        <v/>
      </c>
      <c r="B492" s="172" t="str">
        <f>IF('Freight 4'!D25="","",'Freight 4'!D25)</f>
        <v/>
      </c>
      <c r="C492" s="4"/>
      <c r="D492" s="270">
        <f>IF('Freight 4'!I25="","",'Freight 4'!I25)</f>
        <v>0</v>
      </c>
      <c r="E492" s="19">
        <f>IF('Freight 4'!O25="","",'Freight 4'!O25)</f>
        <v>0</v>
      </c>
    </row>
    <row r="493" spans="1:5">
      <c r="A493" s="4" t="str">
        <f>IF('Freight 4'!N26="","",'Freight 4'!N26)</f>
        <v/>
      </c>
      <c r="B493" s="172" t="str">
        <f>IF('Freight 4'!D26="","",'Freight 4'!D26)</f>
        <v/>
      </c>
      <c r="C493" s="4"/>
      <c r="D493" s="270">
        <f>IF('Freight 4'!I26="","",'Freight 4'!I26)</f>
        <v>0</v>
      </c>
      <c r="E493" s="19">
        <f>IF('Freight 4'!O26="","",'Freight 4'!O26)</f>
        <v>0</v>
      </c>
    </row>
    <row r="494" spans="1:5">
      <c r="A494" s="4" t="str">
        <f>IF('Freight 4'!N27="","",'Freight 4'!N27)</f>
        <v/>
      </c>
      <c r="B494" s="172" t="str">
        <f>IF('Freight 4'!D27="","",'Freight 4'!D27)</f>
        <v/>
      </c>
      <c r="C494" s="4"/>
      <c r="D494" s="270">
        <f>IF('Freight 4'!I27="","",'Freight 4'!I27)</f>
        <v>0</v>
      </c>
      <c r="E494" s="19">
        <f>IF('Freight 4'!O27="","",'Freight 4'!O27)</f>
        <v>0</v>
      </c>
    </row>
    <row r="495" spans="1:5">
      <c r="A495" s="4" t="str">
        <f>IF('Freight 4'!N28="","",'Freight 4'!N28)</f>
        <v/>
      </c>
      <c r="B495" s="172" t="str">
        <f>IF('Freight 4'!D28="","",'Freight 4'!D28)</f>
        <v/>
      </c>
      <c r="C495" s="4"/>
      <c r="D495" s="270">
        <f>IF('Freight 4'!I28="","",'Freight 4'!I28)</f>
        <v>0</v>
      </c>
      <c r="E495" s="19">
        <f>IF('Freight 4'!O28="","",'Freight 4'!O28)</f>
        <v>0</v>
      </c>
    </row>
    <row r="496" spans="1:5">
      <c r="A496" s="4" t="str">
        <f>IF('Freight 4'!N29="","",'Freight 4'!N29)</f>
        <v/>
      </c>
      <c r="B496" s="172" t="str">
        <f>IF('Freight 4'!D29="","",'Freight 4'!D29)</f>
        <v/>
      </c>
      <c r="C496" s="4"/>
      <c r="D496" s="270">
        <f>IF('Freight 4'!I29="","",'Freight 4'!I29)</f>
        <v>0</v>
      </c>
      <c r="E496" s="19">
        <f>IF('Freight 4'!O29="","",'Freight 4'!O29)</f>
        <v>0</v>
      </c>
    </row>
    <row r="497" spans="1:5">
      <c r="A497" s="4" t="str">
        <f>IF('Freight 4'!N30="","",'Freight 4'!N30)</f>
        <v/>
      </c>
      <c r="B497" s="172" t="str">
        <f>IF('Freight 4'!D30="","",'Freight 4'!D30)</f>
        <v/>
      </c>
      <c r="C497" s="4"/>
      <c r="D497" s="270">
        <f>IF('Freight 4'!I30="","",'Freight 4'!I30)</f>
        <v>0</v>
      </c>
      <c r="E497" s="19">
        <f>IF('Freight 4'!O30="","",'Freight 4'!O30)</f>
        <v>0</v>
      </c>
    </row>
    <row r="498" spans="1:5">
      <c r="A498" s="4" t="str">
        <f>IF('Freight 4'!N31="","",'Freight 4'!N31)</f>
        <v/>
      </c>
      <c r="B498" s="172" t="str">
        <f>IF('Freight 4'!D31="","",'Freight 4'!D31)</f>
        <v/>
      </c>
      <c r="C498" s="4"/>
      <c r="D498" s="270">
        <f>IF('Freight 4'!I31="","",'Freight 4'!I31)</f>
        <v>0</v>
      </c>
      <c r="E498" s="19">
        <f>IF('Freight 4'!O31="","",'Freight 4'!O31)</f>
        <v>0</v>
      </c>
    </row>
    <row r="499" spans="1:5">
      <c r="A499" s="4" t="str">
        <f>IF('Freight 4'!N32="","",'Freight 4'!N32)</f>
        <v/>
      </c>
      <c r="B499" s="172" t="str">
        <f>IF('Freight 4'!D32="","",'Freight 4'!D32)</f>
        <v/>
      </c>
      <c r="C499" s="4"/>
      <c r="D499" s="270">
        <f>IF('Freight 4'!I32="","",'Freight 4'!I32)</f>
        <v>0</v>
      </c>
      <c r="E499" s="19">
        <f>IF('Freight 4'!O32="","",'Freight 4'!O32)</f>
        <v>0</v>
      </c>
    </row>
    <row r="500" spans="1:5">
      <c r="A500" s="4" t="str">
        <f>IF('Freight 4'!N33="","",'Freight 4'!N33)</f>
        <v/>
      </c>
      <c r="B500" s="172" t="str">
        <f>IF('Freight 4'!D33="","",'Freight 4'!D33)</f>
        <v/>
      </c>
      <c r="C500" s="4"/>
      <c r="D500" s="270">
        <f>IF('Freight 4'!I33="","",'Freight 4'!I33)</f>
        <v>0</v>
      </c>
      <c r="E500" s="19">
        <f>IF('Freight 4'!O33="","",'Freight 4'!O33)</f>
        <v>0</v>
      </c>
    </row>
    <row r="501" spans="1:5">
      <c r="A501" s="4" t="str">
        <f>IF('Freight 4'!N34="","",'Freight 4'!N34)</f>
        <v/>
      </c>
      <c r="B501" s="172" t="str">
        <f>IF('Freight 4'!D34="","",'Freight 4'!D34)</f>
        <v/>
      </c>
      <c r="C501" s="4"/>
      <c r="D501" s="270">
        <f>IF('Freight 4'!I34="","",'Freight 4'!I34)</f>
        <v>0</v>
      </c>
      <c r="E501" s="19">
        <f>IF('Freight 4'!O34="","",'Freight 4'!O34)</f>
        <v>0</v>
      </c>
    </row>
    <row r="502" spans="1:5">
      <c r="A502" s="4" t="str">
        <f>IF('Freight 4'!N35="","",'Freight 4'!N35)</f>
        <v/>
      </c>
      <c r="B502" s="172" t="str">
        <f>IF('Freight 4'!D35="","",'Freight 4'!D35)</f>
        <v/>
      </c>
      <c r="C502" s="4"/>
      <c r="D502" s="270">
        <f>IF('Freight 4'!I35="","",'Freight 4'!I35)</f>
        <v>0</v>
      </c>
      <c r="E502" s="19">
        <f>IF('Freight 4'!O35="","",'Freight 4'!O35)</f>
        <v>0</v>
      </c>
    </row>
    <row r="503" spans="1:5">
      <c r="A503" s="4" t="str">
        <f>IF('Freight 4'!N36="","",'Freight 4'!N36)</f>
        <v/>
      </c>
      <c r="B503" s="172" t="str">
        <f>IF('Freight 4'!D36="","",'Freight 4'!D36)</f>
        <v/>
      </c>
      <c r="C503" s="4"/>
      <c r="D503" s="270">
        <f>IF('Freight 4'!I36="","",'Freight 4'!I36)</f>
        <v>0</v>
      </c>
      <c r="E503" s="19">
        <f>IF('Freight 4'!O36="","",'Freight 4'!O36)</f>
        <v>0</v>
      </c>
    </row>
    <row r="504" spans="1:5">
      <c r="A504" s="4" t="str">
        <f>IF('Freight 4'!N37="","",'Freight 4'!N37)</f>
        <v/>
      </c>
      <c r="B504" s="172" t="str">
        <f>IF('Freight 4'!D37="","",'Freight 4'!D37)</f>
        <v/>
      </c>
      <c r="C504" s="4"/>
      <c r="D504" s="270">
        <f>IF('Freight 4'!I37="","",'Freight 4'!I37)</f>
        <v>0</v>
      </c>
      <c r="E504" s="19">
        <f>IF('Freight 4'!O37="","",'Freight 4'!O37)</f>
        <v>0</v>
      </c>
    </row>
    <row r="505" spans="1:5">
      <c r="A505" s="4" t="str">
        <f>IF('Freight 4'!N38="","",'Freight 4'!N38)</f>
        <v/>
      </c>
      <c r="B505" s="172" t="str">
        <f>IF('Freight 4'!D38="","",'Freight 4'!D38)</f>
        <v/>
      </c>
      <c r="C505" s="4"/>
      <c r="D505" s="270">
        <f>IF('Freight 4'!I38="","",'Freight 4'!I38)</f>
        <v>0</v>
      </c>
      <c r="E505" s="19">
        <f>IF('Freight 4'!O38="","",'Freight 4'!O38)</f>
        <v>0</v>
      </c>
    </row>
    <row r="506" spans="1:5">
      <c r="A506" s="4" t="str">
        <f>IF('Freight 4'!N39="","",'Freight 4'!N39)</f>
        <v/>
      </c>
      <c r="B506" s="172" t="str">
        <f>IF('Freight 4'!D39="","",'Freight 4'!D39)</f>
        <v/>
      </c>
      <c r="C506" s="4"/>
      <c r="D506" s="270">
        <f>IF('Freight 4'!I39="","",'Freight 4'!I39)</f>
        <v>0</v>
      </c>
      <c r="E506" s="19">
        <f>IF('Freight 4'!O39="","",'Freight 4'!O39)</f>
        <v>0</v>
      </c>
    </row>
    <row r="507" spans="1:5">
      <c r="A507" s="4" t="str">
        <f>IF('Freight 4'!N40="","",'Freight 4'!N40)</f>
        <v/>
      </c>
      <c r="B507" s="172" t="str">
        <f>IF('Freight 4'!D40="","",'Freight 4'!D40)</f>
        <v/>
      </c>
      <c r="C507" s="4"/>
      <c r="D507" s="270">
        <f>IF('Freight 4'!I40="","",'Freight 4'!I40)</f>
        <v>0</v>
      </c>
      <c r="E507" s="19">
        <f>IF('Freight 4'!O40="","",'Freight 4'!O40)</f>
        <v>0</v>
      </c>
    </row>
    <row r="508" spans="1:5">
      <c r="A508" s="4" t="str">
        <f>IF('Freight 4'!N41="","",'Freight 4'!N41)</f>
        <v/>
      </c>
      <c r="B508" s="172" t="str">
        <f>IF('Freight 4'!D41="","",'Freight 4'!D41)</f>
        <v/>
      </c>
      <c r="C508" s="4"/>
      <c r="D508" s="270">
        <f>IF('Freight 4'!I41="","",'Freight 4'!I41)</f>
        <v>0</v>
      </c>
      <c r="E508" s="19">
        <f>IF('Freight 4'!O41="","",'Freight 4'!O41)</f>
        <v>0</v>
      </c>
    </row>
    <row r="509" spans="1:5">
      <c r="A509" s="4" t="str">
        <f>IF('Freight 4'!N42="","",'Freight 4'!N42)</f>
        <v/>
      </c>
      <c r="B509" s="172" t="str">
        <f>IF('Freight 4'!D42="","",'Freight 4'!D42)</f>
        <v/>
      </c>
      <c r="C509" s="4"/>
      <c r="D509" s="270">
        <f>IF('Freight 4'!I42="","",'Freight 4'!I42)</f>
        <v>0</v>
      </c>
      <c r="E509" s="19">
        <f>IF('Freight 4'!O42="","",'Freight 4'!O42)</f>
        <v>0</v>
      </c>
    </row>
    <row r="510" spans="1:5">
      <c r="A510" s="4" t="str">
        <f>IF('Freight 4'!N43="","",'Freight 4'!N43)</f>
        <v/>
      </c>
      <c r="B510" s="172" t="str">
        <f>IF('Freight 4'!D43="","",'Freight 4'!D43)</f>
        <v/>
      </c>
      <c r="C510" s="4"/>
      <c r="D510" s="270">
        <f>IF('Freight 4'!I43="","",'Freight 4'!I43)</f>
        <v>0</v>
      </c>
      <c r="E510" s="19">
        <f>IF('Freight 4'!O43="","",'Freight 4'!O43)</f>
        <v>0</v>
      </c>
    </row>
    <row r="511" spans="1:5">
      <c r="A511" s="4" t="str">
        <f>IF('Freight 4'!N44="","",'Freight 4'!N44)</f>
        <v/>
      </c>
      <c r="B511" s="172" t="str">
        <f>IF('Freight 4'!D44="","",'Freight 4'!D44)</f>
        <v/>
      </c>
      <c r="C511" s="4"/>
      <c r="D511" s="270">
        <f>IF('Freight 4'!I44="","",'Freight 4'!I44)</f>
        <v>0</v>
      </c>
      <c r="E511" s="19">
        <f>IF('Freight 4'!O44="","",'Freight 4'!O44)</f>
        <v>0</v>
      </c>
    </row>
    <row r="512" spans="1:5">
      <c r="A512" s="4" t="str">
        <f>IF('Freight 4'!N45="","",'Freight 4'!N45)</f>
        <v/>
      </c>
      <c r="B512" s="172" t="str">
        <f>IF('Freight 4'!D45="","",'Freight 4'!D45)</f>
        <v/>
      </c>
      <c r="C512" s="4"/>
      <c r="D512" s="270">
        <f>IF('Freight 4'!I45="","",'Freight 4'!I45)</f>
        <v>0</v>
      </c>
      <c r="E512" s="19">
        <f>IF('Freight 4'!O45="","",'Freight 4'!O45)</f>
        <v>0</v>
      </c>
    </row>
    <row r="513" spans="1:5">
      <c r="A513" s="4" t="str">
        <f>IF('Freight 4'!N46="","",'Freight 4'!N46)</f>
        <v/>
      </c>
      <c r="B513" s="172" t="str">
        <f>IF('Freight 4'!D46="","",'Freight 4'!D46)</f>
        <v/>
      </c>
      <c r="C513" s="4"/>
      <c r="D513" s="270">
        <f>IF('Freight 4'!I46="","",'Freight 4'!I46)</f>
        <v>0</v>
      </c>
      <c r="E513" s="19">
        <f>IF('Freight 4'!O46="","",'Freight 4'!O46)</f>
        <v>0</v>
      </c>
    </row>
    <row r="514" spans="1:5">
      <c r="A514" s="4" t="str">
        <f>IF('Freight 4'!N47="","",'Freight 4'!N47)</f>
        <v/>
      </c>
      <c r="B514" s="172" t="str">
        <f>IF('Freight 4'!D47="","",'Freight 4'!D47)</f>
        <v/>
      </c>
      <c r="C514" s="4"/>
      <c r="D514" s="270">
        <f>IF('Freight 4'!I47="","",'Freight 4'!I47)</f>
        <v>0</v>
      </c>
      <c r="E514" s="19">
        <f>IF('Freight 4'!O47="","",'Freight 4'!O47)</f>
        <v>0</v>
      </c>
    </row>
    <row r="515" spans="1:5">
      <c r="A515" s="4" t="str">
        <f>IF('Freight 4'!N48="","",'Freight 4'!N48)</f>
        <v/>
      </c>
      <c r="B515" s="172" t="str">
        <f>IF('Freight 4'!D48="","",'Freight 4'!D48)</f>
        <v/>
      </c>
      <c r="C515" s="4"/>
      <c r="D515" s="270">
        <f>IF('Freight 4'!I48="","",'Freight 4'!I48)</f>
        <v>0</v>
      </c>
      <c r="E515" s="19">
        <f>IF('Freight 4'!O48="","",'Freight 4'!O48)</f>
        <v>0</v>
      </c>
    </row>
    <row r="516" spans="1:5">
      <c r="A516" s="4" t="str">
        <f>IF('Freight 4'!N49="","",'Freight 4'!N49)</f>
        <v/>
      </c>
      <c r="B516" s="172" t="str">
        <f>IF('Freight 4'!D49="","",'Freight 4'!D49)</f>
        <v/>
      </c>
      <c r="C516" s="4"/>
      <c r="D516" s="270">
        <f>IF('Freight 4'!I49="","",'Freight 4'!I49)</f>
        <v>0</v>
      </c>
      <c r="E516" s="19">
        <f>IF('Freight 4'!O49="","",'Freight 4'!O49)</f>
        <v>0</v>
      </c>
    </row>
    <row r="517" spans="1:5">
      <c r="A517" s="4" t="str">
        <f>IF('Freight 4'!N50="","",'Freight 4'!N50)</f>
        <v/>
      </c>
      <c r="B517" s="172" t="str">
        <f>IF('Freight 4'!D50="","",'Freight 4'!D50)</f>
        <v/>
      </c>
      <c r="C517" s="4"/>
      <c r="D517" s="270">
        <f>IF('Freight 4'!I50="","",'Freight 4'!I50)</f>
        <v>0</v>
      </c>
      <c r="E517" s="19">
        <f>IF('Freight 4'!O50="","",'Freight 4'!O50)</f>
        <v>0</v>
      </c>
    </row>
    <row r="518" spans="1:5">
      <c r="A518" s="4" t="str">
        <f>IF('Freight 4'!N51="","",'Freight 4'!N51)</f>
        <v/>
      </c>
      <c r="B518" s="172" t="str">
        <f>IF('Freight 4'!D51="","",'Freight 4'!D51)</f>
        <v/>
      </c>
      <c r="C518" s="4"/>
      <c r="D518" s="270">
        <f>IF('Freight 4'!I51="","",'Freight 4'!I51)</f>
        <v>0</v>
      </c>
      <c r="E518" s="19">
        <f>IF('Freight 4'!O51="","",'Freight 4'!O51)</f>
        <v>0</v>
      </c>
    </row>
    <row r="519" spans="1:5">
      <c r="A519" s="4" t="str">
        <f>IF('Freight 4'!N52="","",'Freight 4'!N52)</f>
        <v/>
      </c>
      <c r="B519" s="172" t="str">
        <f>IF('Freight 4'!D52="","",'Freight 4'!D52)</f>
        <v/>
      </c>
      <c r="C519" s="4"/>
      <c r="D519" s="270">
        <f>IF('Freight 4'!I52="","",'Freight 4'!I52)</f>
        <v>0</v>
      </c>
      <c r="E519" s="19">
        <f>IF('Freight 4'!O52="","",'Freight 4'!O52)</f>
        <v>0</v>
      </c>
    </row>
    <row r="520" spans="1:5">
      <c r="A520" s="4" t="str">
        <f>IF('Freight 4'!N53="","",'Freight 4'!N53)</f>
        <v/>
      </c>
      <c r="B520" s="172" t="str">
        <f>IF('Freight 4'!D53="","",'Freight 4'!D53)</f>
        <v/>
      </c>
      <c r="C520" s="4"/>
      <c r="D520" s="270">
        <f>IF('Freight 4'!I53="","",'Freight 4'!I53)</f>
        <v>0</v>
      </c>
      <c r="E520" s="19">
        <f>IF('Freight 4'!O53="","",'Freight 4'!O53)</f>
        <v>0</v>
      </c>
    </row>
    <row r="521" spans="1:5">
      <c r="A521" s="4" t="str">
        <f>IF('Freight 5'!N9="","",'Freight 5'!N9)</f>
        <v/>
      </c>
      <c r="B521" s="172" t="str">
        <f>IF('Freight 5'!D9="","",'Freight 5'!D9)</f>
        <v/>
      </c>
      <c r="C521" s="4"/>
      <c r="D521" s="270">
        <f>IF('Freight 5'!I9="","",'Freight 5'!I9)</f>
        <v>0</v>
      </c>
      <c r="E521" s="19">
        <f>IF('Freight 5'!O9="","",'Freight 5'!O9)</f>
        <v>0</v>
      </c>
    </row>
    <row r="522" spans="1:5">
      <c r="A522" s="4" t="str">
        <f>IF('Freight 5'!N10="","",'Freight 5'!N10)</f>
        <v/>
      </c>
      <c r="B522" s="172" t="str">
        <f>IF('Freight 5'!D10="","",'Freight 5'!D10)</f>
        <v/>
      </c>
      <c r="C522" s="4"/>
      <c r="D522" s="270">
        <f>IF('Freight 5'!I10="","",'Freight 5'!I10)</f>
        <v>0</v>
      </c>
      <c r="E522" s="19">
        <f>IF('Freight 5'!O10="","",'Freight 5'!O10)</f>
        <v>0</v>
      </c>
    </row>
    <row r="523" spans="1:5">
      <c r="A523" s="4" t="str">
        <f>IF('Freight 5'!N11="","",'Freight 5'!N11)</f>
        <v/>
      </c>
      <c r="B523" s="172" t="str">
        <f>IF('Freight 5'!D11="","",'Freight 5'!D11)</f>
        <v/>
      </c>
      <c r="C523" s="4"/>
      <c r="D523" s="270">
        <f>IF('Freight 5'!I11="","",'Freight 5'!I11)</f>
        <v>0</v>
      </c>
      <c r="E523" s="19">
        <f>IF('Freight 5'!O11="","",'Freight 5'!O11)</f>
        <v>0</v>
      </c>
    </row>
    <row r="524" spans="1:5">
      <c r="A524" s="4" t="str">
        <f>IF('Freight 5'!N12="","",'Freight 5'!N12)</f>
        <v/>
      </c>
      <c r="B524" s="172" t="str">
        <f>IF('Freight 5'!D12="","",'Freight 5'!D12)</f>
        <v/>
      </c>
      <c r="C524" s="4"/>
      <c r="D524" s="270">
        <f>IF('Freight 5'!I12="","",'Freight 5'!I12)</f>
        <v>0</v>
      </c>
      <c r="E524" s="19">
        <f>IF('Freight 5'!O12="","",'Freight 5'!O12)</f>
        <v>0</v>
      </c>
    </row>
    <row r="525" spans="1:5">
      <c r="A525" s="4" t="str">
        <f>IF('Freight 5'!N13="","",'Freight 5'!N13)</f>
        <v/>
      </c>
      <c r="B525" s="172" t="str">
        <f>IF('Freight 5'!D13="","",'Freight 5'!D13)</f>
        <v/>
      </c>
      <c r="C525" s="4"/>
      <c r="D525" s="270">
        <f>IF('Freight 5'!I13="","",'Freight 5'!I13)</f>
        <v>0</v>
      </c>
      <c r="E525" s="19">
        <f>IF('Freight 5'!O13="","",'Freight 5'!O13)</f>
        <v>0</v>
      </c>
    </row>
    <row r="526" spans="1:5">
      <c r="A526" s="4" t="str">
        <f>IF('Freight 5'!N14="","",'Freight 5'!N14)</f>
        <v/>
      </c>
      <c r="B526" s="172" t="str">
        <f>IF('Freight 5'!D14="","",'Freight 5'!D14)</f>
        <v/>
      </c>
      <c r="C526" s="4"/>
      <c r="D526" s="270">
        <f>IF('Freight 5'!I14="","",'Freight 5'!I14)</f>
        <v>0</v>
      </c>
      <c r="E526" s="19">
        <f>IF('Freight 5'!O14="","",'Freight 5'!O14)</f>
        <v>0</v>
      </c>
    </row>
    <row r="527" spans="1:5">
      <c r="A527" s="4" t="str">
        <f>IF('Freight 5'!N15="","",'Freight 5'!N15)</f>
        <v/>
      </c>
      <c r="B527" s="172" t="str">
        <f>IF('Freight 5'!D15="","",'Freight 5'!D15)</f>
        <v/>
      </c>
      <c r="C527" s="4"/>
      <c r="D527" s="270">
        <f>IF('Freight 5'!I15="","",'Freight 5'!I15)</f>
        <v>0</v>
      </c>
      <c r="E527" s="19">
        <f>IF('Freight 5'!O15="","",'Freight 5'!O15)</f>
        <v>0</v>
      </c>
    </row>
    <row r="528" spans="1:5">
      <c r="A528" s="4" t="str">
        <f>IF('Freight 5'!N16="","",'Freight 5'!N16)</f>
        <v/>
      </c>
      <c r="B528" s="172" t="str">
        <f>IF('Freight 5'!D16="","",'Freight 5'!D16)</f>
        <v/>
      </c>
      <c r="C528" s="4"/>
      <c r="D528" s="270">
        <f>IF('Freight 5'!I16="","",'Freight 5'!I16)</f>
        <v>0</v>
      </c>
      <c r="E528" s="19">
        <f>IF('Freight 5'!O16="","",'Freight 5'!O16)</f>
        <v>0</v>
      </c>
    </row>
    <row r="529" spans="1:5">
      <c r="A529" s="4" t="str">
        <f>IF('Freight 5'!N17="","",'Freight 5'!N17)</f>
        <v/>
      </c>
      <c r="B529" s="172" t="str">
        <f>IF('Freight 5'!D17="","",'Freight 5'!D17)</f>
        <v/>
      </c>
      <c r="C529" s="4"/>
      <c r="D529" s="270">
        <f>IF('Freight 5'!I17="","",'Freight 5'!I17)</f>
        <v>0</v>
      </c>
      <c r="E529" s="19">
        <f>IF('Freight 5'!O17="","",'Freight 5'!O17)</f>
        <v>0</v>
      </c>
    </row>
    <row r="530" spans="1:5">
      <c r="A530" s="4" t="str">
        <f>IF('Freight 5'!N18="","",'Freight 5'!N18)</f>
        <v/>
      </c>
      <c r="B530" s="172" t="str">
        <f>IF('Freight 5'!D18="","",'Freight 5'!D18)</f>
        <v/>
      </c>
      <c r="C530" s="4"/>
      <c r="D530" s="270">
        <f>IF('Freight 5'!I18="","",'Freight 5'!I18)</f>
        <v>0</v>
      </c>
      <c r="E530" s="19">
        <f>IF('Freight 5'!O18="","",'Freight 5'!O18)</f>
        <v>0</v>
      </c>
    </row>
    <row r="531" spans="1:5">
      <c r="A531" s="4" t="str">
        <f>IF('Freight 5'!N19="","",'Freight 5'!N19)</f>
        <v/>
      </c>
      <c r="B531" s="172" t="str">
        <f>IF('Freight 5'!D19="","",'Freight 5'!D19)</f>
        <v/>
      </c>
      <c r="C531" s="4"/>
      <c r="D531" s="270">
        <f>IF('Freight 5'!I19="","",'Freight 5'!I19)</f>
        <v>0</v>
      </c>
      <c r="E531" s="19">
        <f>IF('Freight 5'!O19="","",'Freight 5'!O19)</f>
        <v>0</v>
      </c>
    </row>
    <row r="532" spans="1:5">
      <c r="A532" s="4" t="str">
        <f>IF('Freight 5'!N20="","",'Freight 5'!N20)</f>
        <v/>
      </c>
      <c r="B532" s="172" t="str">
        <f>IF('Freight 5'!D20="","",'Freight 5'!D20)</f>
        <v/>
      </c>
      <c r="C532" s="4"/>
      <c r="D532" s="270">
        <f>IF('Freight 5'!I20="","",'Freight 5'!I20)</f>
        <v>0</v>
      </c>
      <c r="E532" s="19">
        <f>IF('Freight 5'!O20="","",'Freight 5'!O20)</f>
        <v>0</v>
      </c>
    </row>
    <row r="533" spans="1:5">
      <c r="A533" s="4" t="str">
        <f>IF('Freight 5'!N21="","",'Freight 5'!N21)</f>
        <v/>
      </c>
      <c r="B533" s="172" t="str">
        <f>IF('Freight 5'!D21="","",'Freight 5'!D21)</f>
        <v/>
      </c>
      <c r="C533" s="4"/>
      <c r="D533" s="270">
        <f>IF('Freight 5'!I21="","",'Freight 5'!I21)</f>
        <v>0</v>
      </c>
      <c r="E533" s="19">
        <f>IF('Freight 5'!O21="","",'Freight 5'!O21)</f>
        <v>0</v>
      </c>
    </row>
    <row r="534" spans="1:5">
      <c r="A534" s="4" t="str">
        <f>IF('Freight 5'!N22="","",'Freight 5'!N22)</f>
        <v/>
      </c>
      <c r="B534" s="172" t="str">
        <f>IF('Freight 5'!D22="","",'Freight 5'!D22)</f>
        <v/>
      </c>
      <c r="C534" s="4"/>
      <c r="D534" s="270">
        <f>IF('Freight 5'!I22="","",'Freight 5'!I22)</f>
        <v>0</v>
      </c>
      <c r="E534" s="19">
        <f>IF('Freight 5'!O22="","",'Freight 5'!O22)</f>
        <v>0</v>
      </c>
    </row>
    <row r="535" spans="1:5">
      <c r="A535" s="4" t="str">
        <f>IF('Freight 5'!N23="","",'Freight 5'!N23)</f>
        <v/>
      </c>
      <c r="B535" s="172" t="str">
        <f>IF('Freight 5'!D23="","",'Freight 5'!D23)</f>
        <v/>
      </c>
      <c r="C535" s="4"/>
      <c r="D535" s="270">
        <f>IF('Freight 5'!I23="","",'Freight 5'!I23)</f>
        <v>0</v>
      </c>
      <c r="E535" s="19">
        <f>IF('Freight 5'!O23="","",'Freight 5'!O23)</f>
        <v>0</v>
      </c>
    </row>
    <row r="536" spans="1:5">
      <c r="A536" s="4" t="str">
        <f>IF('Freight 5'!N24="","",'Freight 5'!N24)</f>
        <v/>
      </c>
      <c r="B536" s="172" t="str">
        <f>IF('Freight 5'!D24="","",'Freight 5'!D24)</f>
        <v/>
      </c>
      <c r="C536" s="4"/>
      <c r="D536" s="270">
        <f>IF('Freight 5'!I24="","",'Freight 5'!I24)</f>
        <v>0</v>
      </c>
      <c r="E536" s="19">
        <f>IF('Freight 5'!O24="","",'Freight 5'!O24)</f>
        <v>0</v>
      </c>
    </row>
    <row r="537" spans="1:5">
      <c r="A537" s="4" t="str">
        <f>IF('Freight 5'!N25="","",'Freight 5'!N25)</f>
        <v/>
      </c>
      <c r="B537" s="172" t="str">
        <f>IF('Freight 5'!D25="","",'Freight 5'!D25)</f>
        <v/>
      </c>
      <c r="C537" s="4"/>
      <c r="D537" s="270">
        <f>IF('Freight 5'!I25="","",'Freight 5'!I25)</f>
        <v>0</v>
      </c>
      <c r="E537" s="19">
        <f>IF('Freight 5'!O25="","",'Freight 5'!O25)</f>
        <v>0</v>
      </c>
    </row>
    <row r="538" spans="1:5">
      <c r="A538" s="4" t="str">
        <f>IF('Freight 5'!N26="","",'Freight 5'!N26)</f>
        <v/>
      </c>
      <c r="B538" s="172" t="str">
        <f>IF('Freight 5'!D26="","",'Freight 5'!D26)</f>
        <v/>
      </c>
      <c r="C538" s="4"/>
      <c r="D538" s="270">
        <f>IF('Freight 5'!I26="","",'Freight 5'!I26)</f>
        <v>0</v>
      </c>
      <c r="E538" s="19">
        <f>IF('Freight 5'!O26="","",'Freight 5'!O26)</f>
        <v>0</v>
      </c>
    </row>
    <row r="539" spans="1:5">
      <c r="A539" s="4" t="str">
        <f>IF('Freight 5'!N27="","",'Freight 5'!N27)</f>
        <v/>
      </c>
      <c r="B539" s="172" t="str">
        <f>IF('Freight 5'!D27="","",'Freight 5'!D27)</f>
        <v/>
      </c>
      <c r="C539" s="4"/>
      <c r="D539" s="270">
        <f>IF('Freight 5'!I27="","",'Freight 5'!I27)</f>
        <v>0</v>
      </c>
      <c r="E539" s="19">
        <f>IF('Freight 5'!O27="","",'Freight 5'!O27)</f>
        <v>0</v>
      </c>
    </row>
    <row r="540" spans="1:5">
      <c r="A540" s="4" t="str">
        <f>IF('Freight 5'!N28="","",'Freight 5'!N28)</f>
        <v/>
      </c>
      <c r="B540" s="172" t="str">
        <f>IF('Freight 5'!D28="","",'Freight 5'!D28)</f>
        <v/>
      </c>
      <c r="C540" s="4"/>
      <c r="D540" s="270">
        <f>IF('Freight 5'!I28="","",'Freight 5'!I28)</f>
        <v>0</v>
      </c>
      <c r="E540" s="19">
        <f>IF('Freight 5'!O28="","",'Freight 5'!O28)</f>
        <v>0</v>
      </c>
    </row>
    <row r="541" spans="1:5">
      <c r="A541" s="4" t="str">
        <f>IF('Freight 5'!N29="","",'Freight 5'!N29)</f>
        <v/>
      </c>
      <c r="B541" s="172" t="str">
        <f>IF('Freight 5'!D29="","",'Freight 5'!D29)</f>
        <v/>
      </c>
      <c r="C541" s="4"/>
      <c r="D541" s="270">
        <f>IF('Freight 5'!I29="","",'Freight 5'!I29)</f>
        <v>0</v>
      </c>
      <c r="E541" s="19">
        <f>IF('Freight 5'!O29="","",'Freight 5'!O29)</f>
        <v>0</v>
      </c>
    </row>
    <row r="542" spans="1:5">
      <c r="A542" s="4" t="str">
        <f>IF('Freight 5'!N30="","",'Freight 5'!N30)</f>
        <v/>
      </c>
      <c r="B542" s="172" t="str">
        <f>IF('Freight 5'!D30="","",'Freight 5'!D30)</f>
        <v/>
      </c>
      <c r="C542" s="4"/>
      <c r="D542" s="270">
        <f>IF('Freight 5'!I30="","",'Freight 5'!I30)</f>
        <v>0</v>
      </c>
      <c r="E542" s="19">
        <f>IF('Freight 5'!O30="","",'Freight 5'!O30)</f>
        <v>0</v>
      </c>
    </row>
    <row r="543" spans="1:5">
      <c r="A543" s="4" t="str">
        <f>IF('Freight 5'!N31="","",'Freight 5'!N31)</f>
        <v/>
      </c>
      <c r="B543" s="172" t="str">
        <f>IF('Freight 5'!D31="","",'Freight 5'!D31)</f>
        <v/>
      </c>
      <c r="C543" s="4"/>
      <c r="D543" s="270">
        <f>IF('Freight 5'!I31="","",'Freight 5'!I31)</f>
        <v>0</v>
      </c>
      <c r="E543" s="19">
        <f>IF('Freight 5'!O31="","",'Freight 5'!O31)</f>
        <v>0</v>
      </c>
    </row>
    <row r="544" spans="1:5">
      <c r="A544" s="4" t="str">
        <f>IF('Freight 5'!N32="","",'Freight 5'!N32)</f>
        <v/>
      </c>
      <c r="B544" s="172" t="str">
        <f>IF('Freight 5'!D32="","",'Freight 5'!D32)</f>
        <v/>
      </c>
      <c r="C544" s="4"/>
      <c r="D544" s="270">
        <f>IF('Freight 5'!I32="","",'Freight 5'!I32)</f>
        <v>0</v>
      </c>
      <c r="E544" s="19">
        <f>IF('Freight 5'!O32="","",'Freight 5'!O32)</f>
        <v>0</v>
      </c>
    </row>
    <row r="545" spans="1:5">
      <c r="A545" s="4" t="str">
        <f>IF('Freight 5'!N33="","",'Freight 5'!N33)</f>
        <v/>
      </c>
      <c r="B545" s="172" t="str">
        <f>IF('Freight 5'!D33="","",'Freight 5'!D33)</f>
        <v/>
      </c>
      <c r="C545" s="4"/>
      <c r="D545" s="270">
        <f>IF('Freight 5'!I33="","",'Freight 5'!I33)</f>
        <v>0</v>
      </c>
      <c r="E545" s="19">
        <f>IF('Freight 5'!O33="","",'Freight 5'!O33)</f>
        <v>0</v>
      </c>
    </row>
    <row r="546" spans="1:5">
      <c r="A546" s="4" t="str">
        <f>IF('Freight 5'!N34="","",'Freight 5'!N34)</f>
        <v/>
      </c>
      <c r="B546" s="172" t="str">
        <f>IF('Freight 5'!D34="","",'Freight 5'!D34)</f>
        <v/>
      </c>
      <c r="C546" s="4"/>
      <c r="D546" s="270">
        <f>IF('Freight 5'!I34="","",'Freight 5'!I34)</f>
        <v>0</v>
      </c>
      <c r="E546" s="19">
        <f>IF('Freight 5'!O34="","",'Freight 5'!O34)</f>
        <v>0</v>
      </c>
    </row>
    <row r="547" spans="1:5">
      <c r="A547" s="4" t="str">
        <f>IF('Freight 5'!N35="","",'Freight 5'!N35)</f>
        <v/>
      </c>
      <c r="B547" s="172" t="str">
        <f>IF('Freight 5'!D35="","",'Freight 5'!D35)</f>
        <v/>
      </c>
      <c r="C547" s="4"/>
      <c r="D547" s="270">
        <f>IF('Freight 5'!I35="","",'Freight 5'!I35)</f>
        <v>0</v>
      </c>
      <c r="E547" s="19">
        <f>IF('Freight 5'!O35="","",'Freight 5'!O35)</f>
        <v>0</v>
      </c>
    </row>
    <row r="548" spans="1:5">
      <c r="A548" s="4" t="str">
        <f>IF('Freight 5'!N36="","",'Freight 5'!N36)</f>
        <v/>
      </c>
      <c r="B548" s="172" t="str">
        <f>IF('Freight 5'!D36="","",'Freight 5'!D36)</f>
        <v/>
      </c>
      <c r="C548" s="4"/>
      <c r="D548" s="270">
        <f>IF('Freight 5'!I36="","",'Freight 5'!I36)</f>
        <v>0</v>
      </c>
      <c r="E548" s="19">
        <f>IF('Freight 5'!O36="","",'Freight 5'!O36)</f>
        <v>0</v>
      </c>
    </row>
    <row r="549" spans="1:5">
      <c r="A549" s="4" t="str">
        <f>IF('Freight 5'!N37="","",'Freight 5'!N37)</f>
        <v/>
      </c>
      <c r="B549" s="172" t="str">
        <f>IF('Freight 5'!D37="","",'Freight 5'!D37)</f>
        <v/>
      </c>
      <c r="C549" s="4"/>
      <c r="D549" s="270">
        <f>IF('Freight 5'!I37="","",'Freight 5'!I37)</f>
        <v>0</v>
      </c>
      <c r="E549" s="19">
        <f>IF('Freight 5'!O37="","",'Freight 5'!O37)</f>
        <v>0</v>
      </c>
    </row>
    <row r="550" spans="1:5">
      <c r="A550" s="4" t="str">
        <f>IF('Freight 5'!N38="","",'Freight 5'!N38)</f>
        <v/>
      </c>
      <c r="B550" s="172" t="str">
        <f>IF('Freight 5'!D38="","",'Freight 5'!D38)</f>
        <v/>
      </c>
      <c r="C550" s="4"/>
      <c r="D550" s="270">
        <f>IF('Freight 5'!I38="","",'Freight 5'!I38)</f>
        <v>0</v>
      </c>
      <c r="E550" s="19">
        <f>IF('Freight 5'!O38="","",'Freight 5'!O38)</f>
        <v>0</v>
      </c>
    </row>
    <row r="551" spans="1:5">
      <c r="A551" s="4" t="str">
        <f>IF('Freight 5'!N39="","",'Freight 5'!N39)</f>
        <v/>
      </c>
      <c r="B551" s="172" t="str">
        <f>IF('Freight 5'!D39="","",'Freight 5'!D39)</f>
        <v/>
      </c>
      <c r="C551" s="4"/>
      <c r="D551" s="270">
        <f>IF('Freight 5'!I39="","",'Freight 5'!I39)</f>
        <v>0</v>
      </c>
      <c r="E551" s="19">
        <f>IF('Freight 5'!O39="","",'Freight 5'!O39)</f>
        <v>0</v>
      </c>
    </row>
    <row r="552" spans="1:5">
      <c r="A552" s="4" t="str">
        <f>IF('Freight 5'!N40="","",'Freight 5'!N40)</f>
        <v/>
      </c>
      <c r="B552" s="172" t="str">
        <f>IF('Freight 5'!D40="","",'Freight 5'!D40)</f>
        <v/>
      </c>
      <c r="C552" s="4"/>
      <c r="D552" s="270">
        <f>IF('Freight 5'!I40="","",'Freight 5'!I40)</f>
        <v>0</v>
      </c>
      <c r="E552" s="19">
        <f>IF('Freight 5'!O40="","",'Freight 5'!O40)</f>
        <v>0</v>
      </c>
    </row>
    <row r="553" spans="1:5">
      <c r="A553" s="4" t="str">
        <f>IF('Freight 5'!N41="","",'Freight 5'!N41)</f>
        <v/>
      </c>
      <c r="B553" s="172" t="str">
        <f>IF('Freight 5'!D41="","",'Freight 5'!D41)</f>
        <v/>
      </c>
      <c r="C553" s="4"/>
      <c r="D553" s="270">
        <f>IF('Freight 5'!I41="","",'Freight 5'!I41)</f>
        <v>0</v>
      </c>
      <c r="E553" s="19">
        <f>IF('Freight 5'!O41="","",'Freight 5'!O41)</f>
        <v>0</v>
      </c>
    </row>
    <row r="554" spans="1:5">
      <c r="A554" s="4" t="str">
        <f>IF('Freight 5'!N42="","",'Freight 5'!N42)</f>
        <v/>
      </c>
      <c r="B554" s="172" t="str">
        <f>IF('Freight 5'!D42="","",'Freight 5'!D42)</f>
        <v/>
      </c>
      <c r="C554" s="4"/>
      <c r="D554" s="270">
        <f>IF('Freight 5'!I42="","",'Freight 5'!I42)</f>
        <v>0</v>
      </c>
      <c r="E554" s="19">
        <f>IF('Freight 5'!O42="","",'Freight 5'!O42)</f>
        <v>0</v>
      </c>
    </row>
    <row r="555" spans="1:5">
      <c r="A555" s="4" t="str">
        <f>IF('Freight 5'!N43="","",'Freight 5'!N43)</f>
        <v/>
      </c>
      <c r="B555" s="172" t="str">
        <f>IF('Freight 5'!D43="","",'Freight 5'!D43)</f>
        <v/>
      </c>
      <c r="C555" s="4"/>
      <c r="D555" s="270">
        <f>IF('Freight 5'!I43="","",'Freight 5'!I43)</f>
        <v>0</v>
      </c>
      <c r="E555" s="19">
        <f>IF('Freight 5'!O43="","",'Freight 5'!O43)</f>
        <v>0</v>
      </c>
    </row>
    <row r="556" spans="1:5">
      <c r="A556" s="4" t="str">
        <f>IF('Freight 5'!N44="","",'Freight 5'!N44)</f>
        <v/>
      </c>
      <c r="B556" s="172" t="str">
        <f>IF('Freight 5'!D44="","",'Freight 5'!D44)</f>
        <v/>
      </c>
      <c r="C556" s="4"/>
      <c r="D556" s="270">
        <f>IF('Freight 5'!I44="","",'Freight 5'!I44)</f>
        <v>0</v>
      </c>
      <c r="E556" s="19">
        <f>IF('Freight 5'!O44="","",'Freight 5'!O44)</f>
        <v>0</v>
      </c>
    </row>
    <row r="557" spans="1:5">
      <c r="A557" s="4" t="str">
        <f>IF('Freight 5'!N45="","",'Freight 5'!N45)</f>
        <v/>
      </c>
      <c r="B557" s="172" t="str">
        <f>IF('Freight 5'!D45="","",'Freight 5'!D45)</f>
        <v/>
      </c>
      <c r="C557" s="4"/>
      <c r="D557" s="270">
        <f>IF('Freight 5'!I45="","",'Freight 5'!I45)</f>
        <v>0</v>
      </c>
      <c r="E557" s="19">
        <f>IF('Freight 5'!O45="","",'Freight 5'!O45)</f>
        <v>0</v>
      </c>
    </row>
    <row r="558" spans="1:5">
      <c r="A558" s="4" t="str">
        <f>IF('Freight 5'!N46="","",'Freight 5'!N46)</f>
        <v/>
      </c>
      <c r="B558" s="172" t="str">
        <f>IF('Freight 5'!D46="","",'Freight 5'!D46)</f>
        <v/>
      </c>
      <c r="C558" s="4"/>
      <c r="D558" s="270">
        <f>IF('Freight 5'!I46="","",'Freight 5'!I46)</f>
        <v>0</v>
      </c>
      <c r="E558" s="19">
        <f>IF('Freight 5'!O46="","",'Freight 5'!O46)</f>
        <v>0</v>
      </c>
    </row>
    <row r="559" spans="1:5">
      <c r="A559" s="4" t="str">
        <f>IF('Freight 5'!N47="","",'Freight 5'!N47)</f>
        <v/>
      </c>
      <c r="B559" s="172" t="str">
        <f>IF('Freight 5'!D47="","",'Freight 5'!D47)</f>
        <v/>
      </c>
      <c r="C559" s="4"/>
      <c r="D559" s="270">
        <f>IF('Freight 5'!I47="","",'Freight 5'!I47)</f>
        <v>0</v>
      </c>
      <c r="E559" s="19">
        <f>IF('Freight 5'!O47="","",'Freight 5'!O47)</f>
        <v>0</v>
      </c>
    </row>
    <row r="560" spans="1:5">
      <c r="A560" s="4" t="str">
        <f>IF('Freight 5'!N48="","",'Freight 5'!N48)</f>
        <v/>
      </c>
      <c r="B560" s="172" t="str">
        <f>IF('Freight 5'!D48="","",'Freight 5'!D48)</f>
        <v/>
      </c>
      <c r="C560" s="4"/>
      <c r="D560" s="270">
        <f>IF('Freight 5'!I48="","",'Freight 5'!I48)</f>
        <v>0</v>
      </c>
      <c r="E560" s="19">
        <f>IF('Freight 5'!O48="","",'Freight 5'!O48)</f>
        <v>0</v>
      </c>
    </row>
    <row r="561" spans="1:5">
      <c r="A561" s="4" t="str">
        <f>IF('Freight 5'!N49="","",'Freight 5'!N49)</f>
        <v/>
      </c>
      <c r="B561" s="172" t="str">
        <f>IF('Freight 5'!D49="","",'Freight 5'!D49)</f>
        <v/>
      </c>
      <c r="C561" s="4"/>
      <c r="D561" s="270">
        <f>IF('Freight 5'!I49="","",'Freight 5'!I49)</f>
        <v>0</v>
      </c>
      <c r="E561" s="19">
        <f>IF('Freight 5'!O49="","",'Freight 5'!O49)</f>
        <v>0</v>
      </c>
    </row>
    <row r="562" spans="1:5">
      <c r="A562" s="4" t="str">
        <f>IF('Freight 5'!N50="","",'Freight 5'!N50)</f>
        <v/>
      </c>
      <c r="B562" s="172" t="str">
        <f>IF('Freight 5'!D50="","",'Freight 5'!D50)</f>
        <v/>
      </c>
      <c r="C562" s="4"/>
      <c r="D562" s="270">
        <f>IF('Freight 5'!I50="","",'Freight 5'!I50)</f>
        <v>0</v>
      </c>
      <c r="E562" s="19">
        <f>IF('Freight 5'!O50="","",'Freight 5'!O50)</f>
        <v>0</v>
      </c>
    </row>
    <row r="563" spans="1:5">
      <c r="A563" s="4" t="str">
        <f>IF('Freight 5'!N51="","",'Freight 5'!N51)</f>
        <v/>
      </c>
      <c r="B563" s="172" t="str">
        <f>IF('Freight 5'!D51="","",'Freight 5'!D51)</f>
        <v/>
      </c>
      <c r="C563" s="4"/>
      <c r="D563" s="270">
        <f>IF('Freight 5'!I51="","",'Freight 5'!I51)</f>
        <v>0</v>
      </c>
      <c r="E563" s="19">
        <f>IF('Freight 5'!O51="","",'Freight 5'!O51)</f>
        <v>0</v>
      </c>
    </row>
    <row r="564" spans="1:5">
      <c r="A564" s="4" t="str">
        <f>IF('Freight 5'!N52="","",'Freight 5'!N52)</f>
        <v/>
      </c>
      <c r="B564" s="172" t="str">
        <f>IF('Freight 5'!D52="","",'Freight 5'!D52)</f>
        <v/>
      </c>
      <c r="C564" s="4"/>
      <c r="D564" s="270">
        <f>IF('Freight 5'!I52="","",'Freight 5'!I52)</f>
        <v>0</v>
      </c>
      <c r="E564" s="19">
        <f>IF('Freight 5'!O52="","",'Freight 5'!O52)</f>
        <v>0</v>
      </c>
    </row>
    <row r="565" spans="1:5">
      <c r="A565" s="4" t="str">
        <f>IF('Freight 5'!N53="","",'Freight 5'!N53)</f>
        <v/>
      </c>
      <c r="B565" s="172" t="str">
        <f>IF('Freight 5'!D53="","",'Freight 5'!D53)</f>
        <v/>
      </c>
      <c r="C565" s="4"/>
      <c r="D565" s="270">
        <f>IF('Freight 5'!I53="","",'Freight 5'!I53)</f>
        <v>0</v>
      </c>
      <c r="E565" s="19">
        <f>IF('Freight 5'!O53="","",'Freight 5'!O53)</f>
        <v>0</v>
      </c>
    </row>
  </sheetData>
  <pageMargins left="0.7" right="0.7" top="0.75" bottom="0.75" header="0.3" footer="0.3"/>
  <pageSetup scale="9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U76"/>
  <sheetViews>
    <sheetView zoomScale="70" workbookViewId="0">
      <selection activeCell="K4" sqref="K4"/>
    </sheetView>
  </sheetViews>
  <sheetFormatPr defaultRowHeight="11.25"/>
  <cols>
    <col min="1" max="1" width="14" style="53" customWidth="1"/>
    <col min="2" max="2" width="8.85546875" style="53" customWidth="1"/>
    <col min="3" max="4" width="8.7109375" style="53" customWidth="1"/>
    <col min="5" max="6" width="8.85546875" style="53" customWidth="1"/>
    <col min="7" max="7" width="8.7109375" style="54" customWidth="1"/>
    <col min="8" max="8" width="8.7109375" style="53" customWidth="1"/>
    <col min="9" max="9" width="8.85546875" style="53" customWidth="1"/>
    <col min="10" max="11" width="9.28515625" style="53" customWidth="1"/>
    <col min="12" max="13" width="8.85546875" style="53" customWidth="1"/>
    <col min="14" max="14" width="9.28515625" style="53" customWidth="1"/>
    <col min="15" max="18" width="9.7109375" style="53" customWidth="1"/>
    <col min="19" max="19" width="11.140625" style="53" customWidth="1"/>
    <col min="20" max="21" width="11.7109375" style="53" customWidth="1"/>
    <col min="22" max="16384" width="9.140625" style="53"/>
  </cols>
  <sheetData>
    <row r="1" spans="1:17" ht="20.100000000000001" customHeight="1">
      <c r="H1" s="445" t="s">
        <v>117</v>
      </c>
      <c r="I1" s="445"/>
      <c r="J1" s="445"/>
      <c r="K1" s="445"/>
      <c r="L1" s="445"/>
      <c r="M1" s="445"/>
      <c r="N1" s="445"/>
      <c r="O1" s="445"/>
    </row>
    <row r="2" spans="1:17" ht="20.100000000000001" customHeight="1">
      <c r="H2" s="55"/>
      <c r="I2" s="55"/>
      <c r="J2" s="55"/>
      <c r="K2" s="55"/>
      <c r="L2" s="55"/>
      <c r="M2" s="55"/>
      <c r="N2" s="55"/>
      <c r="O2" s="55"/>
    </row>
    <row r="3" spans="1:17" ht="20.100000000000001" customHeight="1">
      <c r="H3" s="55"/>
      <c r="I3" s="55"/>
      <c r="J3" s="55"/>
      <c r="K3" s="55"/>
      <c r="L3" s="55"/>
      <c r="M3" s="55"/>
      <c r="N3" s="55"/>
      <c r="O3" s="55"/>
    </row>
    <row r="4" spans="1:17" ht="20.100000000000001" customHeight="1"/>
    <row r="5" spans="1:17" ht="20.100000000000001" customHeight="1">
      <c r="A5" s="55"/>
      <c r="B5" s="14"/>
      <c r="C5" s="14"/>
      <c r="D5" s="14"/>
      <c r="E5" s="14"/>
      <c r="F5" s="14"/>
      <c r="G5" s="14"/>
      <c r="H5" s="14"/>
      <c r="I5" s="14"/>
      <c r="J5" s="446" t="s">
        <v>118</v>
      </c>
      <c r="K5" s="446"/>
      <c r="L5" s="446"/>
      <c r="M5" s="446"/>
      <c r="N5" s="14"/>
      <c r="O5" s="14"/>
    </row>
    <row r="6" spans="1:17" ht="20.100000000000001" customHeight="1">
      <c r="A6" s="56" t="s">
        <v>10</v>
      </c>
      <c r="B6" s="57"/>
      <c r="C6" s="57"/>
      <c r="D6" s="57"/>
      <c r="E6" s="57"/>
      <c r="F6" s="57"/>
      <c r="H6" s="58"/>
      <c r="I6" s="58"/>
    </row>
    <row r="7" spans="1:17" ht="20.100000000000001" customHeight="1">
      <c r="A7" s="56"/>
      <c r="B7" s="448" t="s">
        <v>119</v>
      </c>
      <c r="C7" s="433"/>
      <c r="D7" s="433"/>
      <c r="E7" s="344"/>
      <c r="F7" s="442" t="s">
        <v>13</v>
      </c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4"/>
    </row>
    <row r="8" spans="1:17" ht="20.100000000000001" customHeight="1">
      <c r="B8" s="59" t="s">
        <v>120</v>
      </c>
      <c r="C8" s="60" t="s">
        <v>121</v>
      </c>
      <c r="D8" s="61" t="s">
        <v>122</v>
      </c>
      <c r="E8" s="60" t="s">
        <v>123</v>
      </c>
      <c r="F8" s="61" t="s">
        <v>124</v>
      </c>
      <c r="G8" s="60" t="s">
        <v>125</v>
      </c>
      <c r="H8" s="61" t="s">
        <v>126</v>
      </c>
      <c r="I8" s="62" t="s">
        <v>127</v>
      </c>
      <c r="J8" s="63" t="s">
        <v>128</v>
      </c>
      <c r="K8" s="62" t="s">
        <v>129</v>
      </c>
      <c r="L8" s="63" t="s">
        <v>130</v>
      </c>
      <c r="M8" s="62" t="s">
        <v>131</v>
      </c>
      <c r="N8" s="63" t="s">
        <v>132</v>
      </c>
      <c r="O8" s="60" t="s">
        <v>133</v>
      </c>
      <c r="P8" s="61" t="s">
        <v>134</v>
      </c>
      <c r="Q8" s="64"/>
    </row>
    <row r="9" spans="1:17" ht="20.100000000000001" customHeight="1">
      <c r="B9" s="65" t="s">
        <v>135</v>
      </c>
      <c r="C9" s="60"/>
      <c r="D9" s="66"/>
      <c r="E9" s="60" t="s">
        <v>136</v>
      </c>
      <c r="F9" s="66" t="s">
        <v>137</v>
      </c>
      <c r="G9" s="60" t="s">
        <v>136</v>
      </c>
      <c r="H9" s="66" t="s">
        <v>125</v>
      </c>
      <c r="I9" s="67"/>
      <c r="J9" s="66" t="s">
        <v>138</v>
      </c>
      <c r="K9" s="60" t="s">
        <v>139</v>
      </c>
      <c r="L9" s="66"/>
      <c r="M9" s="60" t="s">
        <v>140</v>
      </c>
      <c r="N9" s="66" t="s">
        <v>129</v>
      </c>
      <c r="O9" s="60" t="s">
        <v>141</v>
      </c>
      <c r="P9" s="66" t="s">
        <v>142</v>
      </c>
      <c r="Q9" s="68"/>
    </row>
    <row r="10" spans="1:17" ht="20.100000000000001" customHeight="1">
      <c r="A10" s="69"/>
      <c r="B10" s="59"/>
      <c r="C10" s="70"/>
      <c r="D10" s="61"/>
      <c r="E10" s="71"/>
      <c r="F10" s="72"/>
      <c r="G10" s="73"/>
      <c r="H10" s="74"/>
      <c r="I10" s="73"/>
      <c r="J10" s="74"/>
      <c r="K10" s="73"/>
      <c r="L10" s="75"/>
      <c r="M10" s="76"/>
      <c r="N10" s="75"/>
      <c r="O10" s="76"/>
      <c r="P10" s="64"/>
      <c r="Q10" s="64"/>
    </row>
    <row r="11" spans="1:17" ht="20.100000000000001" customHeight="1">
      <c r="A11" s="77" t="s">
        <v>143</v>
      </c>
      <c r="B11" s="78">
        <v>0.75</v>
      </c>
      <c r="C11" s="79">
        <v>1.25</v>
      </c>
      <c r="D11" s="80">
        <v>3</v>
      </c>
      <c r="E11" s="81">
        <v>2.5</v>
      </c>
      <c r="F11" s="82"/>
      <c r="G11" s="83"/>
      <c r="H11" s="84"/>
      <c r="I11" s="85"/>
      <c r="J11" s="86"/>
      <c r="K11" s="85"/>
      <c r="L11" s="82"/>
      <c r="M11" s="87"/>
      <c r="N11" s="82"/>
      <c r="O11" s="88"/>
      <c r="P11" s="89"/>
      <c r="Q11" s="89"/>
    </row>
    <row r="12" spans="1:17" ht="20.100000000000001" customHeight="1">
      <c r="A12" s="90" t="s">
        <v>223</v>
      </c>
      <c r="B12" s="79"/>
      <c r="C12" s="79">
        <v>2</v>
      </c>
      <c r="D12" s="79"/>
      <c r="E12" s="79">
        <v>3.25</v>
      </c>
      <c r="F12" s="72"/>
      <c r="G12" s="91"/>
      <c r="H12" s="59"/>
      <c r="I12" s="71"/>
      <c r="J12" s="61"/>
      <c r="K12" s="71"/>
      <c r="L12" s="72"/>
      <c r="M12" s="92"/>
      <c r="N12" s="72"/>
      <c r="O12" s="76"/>
      <c r="P12" s="64"/>
      <c r="Q12" s="64"/>
    </row>
    <row r="13" spans="1:17" ht="20.100000000000001" customHeight="1">
      <c r="A13" s="77" t="s">
        <v>144</v>
      </c>
      <c r="B13" s="84"/>
      <c r="C13" s="93"/>
      <c r="D13" s="86"/>
      <c r="E13" s="85"/>
      <c r="F13" s="94">
        <v>25</v>
      </c>
      <c r="G13" s="95">
        <v>55</v>
      </c>
      <c r="H13" s="96">
        <v>25</v>
      </c>
      <c r="I13" s="97">
        <v>15</v>
      </c>
      <c r="J13" s="98">
        <v>50</v>
      </c>
      <c r="K13" s="97">
        <v>15</v>
      </c>
      <c r="L13" s="99">
        <v>15</v>
      </c>
      <c r="M13" s="100">
        <v>50</v>
      </c>
      <c r="N13" s="99">
        <v>35</v>
      </c>
      <c r="O13" s="97">
        <v>15</v>
      </c>
      <c r="P13" s="96">
        <v>25</v>
      </c>
      <c r="Q13" s="89"/>
    </row>
    <row r="14" spans="1:17" ht="20.100000000000001" customHeight="1">
      <c r="A14" s="101"/>
      <c r="B14" s="102"/>
      <c r="C14" s="102"/>
      <c r="D14" s="103"/>
      <c r="E14" s="103"/>
      <c r="F14" s="103"/>
      <c r="G14" s="104"/>
      <c r="H14" s="105"/>
      <c r="I14" s="105"/>
      <c r="J14" s="60"/>
      <c r="K14" s="60"/>
      <c r="L14" s="60"/>
      <c r="M14" s="102"/>
      <c r="N14" s="102"/>
      <c r="O14" s="102"/>
    </row>
    <row r="15" spans="1:17" ht="20.100000000000001" customHeight="1">
      <c r="A15" s="101"/>
      <c r="B15" s="102"/>
      <c r="C15" s="102"/>
      <c r="D15" s="103"/>
      <c r="E15" s="103"/>
      <c r="F15" s="103"/>
      <c r="G15" s="104"/>
      <c r="H15" s="105"/>
      <c r="I15" s="105"/>
      <c r="J15" s="60"/>
      <c r="K15" s="60"/>
      <c r="L15" s="60"/>
      <c r="M15" s="102"/>
      <c r="N15" s="102"/>
      <c r="O15" s="102"/>
    </row>
    <row r="16" spans="1:17" ht="20.100000000000001" customHeight="1">
      <c r="A16" s="101"/>
      <c r="B16" s="102"/>
      <c r="C16" s="102"/>
      <c r="D16" s="103"/>
      <c r="E16" s="103"/>
      <c r="F16" s="103"/>
      <c r="G16" s="104"/>
      <c r="H16" s="105"/>
      <c r="I16" s="105"/>
      <c r="J16" s="60"/>
      <c r="K16" s="60"/>
      <c r="L16" s="60"/>
      <c r="M16" s="102"/>
      <c r="N16" s="102"/>
      <c r="O16" s="102"/>
    </row>
    <row r="17" spans="1:21" ht="20.100000000000001" customHeight="1">
      <c r="A17" s="101"/>
      <c r="B17" s="102"/>
      <c r="C17" s="102"/>
      <c r="D17" s="103"/>
      <c r="E17" s="103"/>
      <c r="F17" s="103"/>
      <c r="G17" s="104"/>
      <c r="H17" s="105"/>
      <c r="I17" s="105"/>
      <c r="J17" s="60"/>
      <c r="K17" s="60"/>
      <c r="L17" s="60"/>
      <c r="M17" s="102"/>
      <c r="N17" s="102"/>
      <c r="O17" s="102"/>
    </row>
    <row r="18" spans="1:21" ht="20.100000000000001" customHeight="1">
      <c r="A18" s="101"/>
      <c r="B18" s="102"/>
      <c r="C18" s="102"/>
      <c r="D18" s="103"/>
      <c r="E18" s="103"/>
      <c r="F18" s="103"/>
      <c r="G18" s="104"/>
      <c r="H18" s="105"/>
      <c r="I18" s="105"/>
      <c r="J18" s="60"/>
      <c r="K18" s="60"/>
      <c r="L18" s="60"/>
      <c r="M18" s="102"/>
      <c r="N18" s="102"/>
      <c r="O18" s="102"/>
    </row>
    <row r="19" spans="1:21" ht="20.100000000000001" customHeight="1">
      <c r="A19" s="101"/>
      <c r="B19" s="102"/>
      <c r="C19" s="102"/>
      <c r="D19" s="103"/>
      <c r="E19" s="103"/>
      <c r="F19" s="103"/>
      <c r="G19" s="104"/>
      <c r="H19" s="105"/>
      <c r="I19" s="105"/>
      <c r="J19" s="446" t="s">
        <v>145</v>
      </c>
      <c r="K19" s="447"/>
      <c r="L19" s="447"/>
      <c r="M19" s="447"/>
      <c r="N19" s="102"/>
      <c r="O19" s="102"/>
    </row>
    <row r="20" spans="1:21" ht="20.100000000000001" customHeight="1">
      <c r="A20" s="101"/>
      <c r="B20" s="102"/>
      <c r="C20" s="102"/>
      <c r="D20" s="103"/>
      <c r="E20" s="103"/>
      <c r="F20" s="103"/>
      <c r="G20" s="104"/>
      <c r="H20" s="105"/>
      <c r="I20" s="83"/>
      <c r="J20" s="85"/>
      <c r="K20" s="85"/>
      <c r="L20" s="85"/>
      <c r="M20" s="87"/>
      <c r="N20" s="87"/>
      <c r="O20" s="87"/>
      <c r="P20" s="106"/>
      <c r="Q20" s="106"/>
      <c r="R20" s="106"/>
      <c r="S20" s="106"/>
      <c r="T20" s="106"/>
      <c r="U20" s="106"/>
    </row>
    <row r="21" spans="1:21" ht="20.100000000000001" customHeight="1">
      <c r="A21" s="101"/>
      <c r="B21" s="442" t="s">
        <v>146</v>
      </c>
      <c r="C21" s="433"/>
      <c r="D21" s="433"/>
      <c r="E21" s="433"/>
      <c r="F21" s="433"/>
      <c r="G21" s="433"/>
      <c r="H21" s="433"/>
      <c r="I21" s="65" t="s">
        <v>123</v>
      </c>
      <c r="J21" s="60" t="s">
        <v>147</v>
      </c>
      <c r="K21" s="66" t="s">
        <v>148</v>
      </c>
      <c r="L21" s="60" t="s">
        <v>149</v>
      </c>
      <c r="M21" s="66" t="s">
        <v>149</v>
      </c>
      <c r="N21" s="442" t="s">
        <v>150</v>
      </c>
      <c r="O21" s="433"/>
      <c r="P21" s="433"/>
      <c r="Q21" s="442" t="s">
        <v>151</v>
      </c>
      <c r="R21" s="443"/>
      <c r="S21" s="443"/>
      <c r="T21" s="443"/>
      <c r="U21" s="444"/>
    </row>
    <row r="22" spans="1:21" ht="20.100000000000001" customHeight="1">
      <c r="A22" s="101"/>
      <c r="B22" s="60" t="s">
        <v>152</v>
      </c>
      <c r="C22" s="61" t="s">
        <v>153</v>
      </c>
      <c r="D22" s="60" t="s">
        <v>154</v>
      </c>
      <c r="E22" s="60" t="s">
        <v>214</v>
      </c>
      <c r="F22" s="107" t="s">
        <v>18</v>
      </c>
      <c r="G22" s="107" t="s">
        <v>209</v>
      </c>
      <c r="H22" s="105" t="s">
        <v>19</v>
      </c>
      <c r="I22" s="65" t="s">
        <v>136</v>
      </c>
      <c r="J22" s="60" t="s">
        <v>155</v>
      </c>
      <c r="K22" s="66" t="s">
        <v>156</v>
      </c>
      <c r="L22" s="60" t="s">
        <v>157</v>
      </c>
      <c r="M22" s="66" t="s">
        <v>158</v>
      </c>
      <c r="N22" s="60" t="s">
        <v>159</v>
      </c>
      <c r="O22" s="66" t="s">
        <v>160</v>
      </c>
      <c r="P22" s="60" t="s">
        <v>161</v>
      </c>
      <c r="Q22" s="66" t="s">
        <v>162</v>
      </c>
      <c r="R22" s="60" t="s">
        <v>163</v>
      </c>
      <c r="S22" s="66" t="s">
        <v>164</v>
      </c>
      <c r="T22" s="60" t="s">
        <v>165</v>
      </c>
      <c r="U22" s="66" t="s">
        <v>166</v>
      </c>
    </row>
    <row r="23" spans="1:21" ht="20.100000000000001" customHeight="1">
      <c r="A23" s="101"/>
      <c r="B23" s="60" t="s">
        <v>225</v>
      </c>
      <c r="C23" s="66" t="s">
        <v>167</v>
      </c>
      <c r="D23" s="60" t="s">
        <v>168</v>
      </c>
      <c r="E23" s="60" t="s">
        <v>215</v>
      </c>
      <c r="F23" s="108" t="s">
        <v>169</v>
      </c>
      <c r="G23" s="108" t="s">
        <v>226</v>
      </c>
      <c r="H23" s="105" t="s">
        <v>224</v>
      </c>
      <c r="I23" s="65" t="s">
        <v>137</v>
      </c>
      <c r="J23" s="60" t="s">
        <v>170</v>
      </c>
      <c r="K23" s="66" t="s">
        <v>125</v>
      </c>
      <c r="L23" s="60" t="s">
        <v>171</v>
      </c>
      <c r="M23" s="66" t="s">
        <v>172</v>
      </c>
      <c r="N23" s="60" t="s">
        <v>173</v>
      </c>
      <c r="O23" s="66" t="s">
        <v>174</v>
      </c>
      <c r="P23" s="60" t="s">
        <v>175</v>
      </c>
      <c r="Q23" s="66" t="s">
        <v>176</v>
      </c>
      <c r="R23" s="60" t="s">
        <v>177</v>
      </c>
      <c r="S23" s="66" t="s">
        <v>178</v>
      </c>
      <c r="T23" s="60" t="s">
        <v>179</v>
      </c>
      <c r="U23" s="66" t="s">
        <v>180</v>
      </c>
    </row>
    <row r="24" spans="1:21" ht="20.100000000000001" customHeight="1">
      <c r="A24" s="90"/>
      <c r="B24" s="71"/>
      <c r="C24" s="61"/>
      <c r="D24" s="71"/>
      <c r="E24" s="71"/>
      <c r="F24" s="107"/>
      <c r="G24" s="69"/>
      <c r="H24" s="91"/>
      <c r="I24" s="59"/>
      <c r="J24" s="71"/>
      <c r="K24" s="61"/>
      <c r="L24" s="71"/>
      <c r="M24" s="72"/>
      <c r="N24" s="92"/>
      <c r="O24" s="72"/>
      <c r="P24" s="109"/>
      <c r="Q24" s="61"/>
      <c r="R24" s="71"/>
      <c r="S24" s="61"/>
      <c r="T24" s="71"/>
      <c r="U24" s="61"/>
    </row>
    <row r="25" spans="1:21" ht="20.100000000000001" customHeight="1">
      <c r="A25" s="77" t="s">
        <v>144</v>
      </c>
      <c r="B25" s="110">
        <v>140</v>
      </c>
      <c r="C25" s="111">
        <v>160</v>
      </c>
      <c r="D25" s="112">
        <v>150</v>
      </c>
      <c r="E25" s="112">
        <v>185</v>
      </c>
      <c r="F25" s="113">
        <v>225</v>
      </c>
      <c r="G25" s="130">
        <v>225</v>
      </c>
      <c r="H25" s="114"/>
      <c r="I25" s="96">
        <v>30</v>
      </c>
      <c r="J25" s="85"/>
      <c r="K25" s="86"/>
      <c r="L25" s="85"/>
      <c r="M25" s="94"/>
      <c r="N25" s="115">
        <v>60</v>
      </c>
      <c r="O25" s="94">
        <v>65</v>
      </c>
      <c r="P25" s="115">
        <v>90</v>
      </c>
      <c r="Q25" s="98">
        <v>40</v>
      </c>
      <c r="R25" s="97">
        <v>120</v>
      </c>
      <c r="S25" s="98">
        <v>40</v>
      </c>
      <c r="T25" s="97">
        <v>180</v>
      </c>
      <c r="U25" s="98">
        <v>270</v>
      </c>
    </row>
    <row r="26" spans="1:21" ht="20.100000000000001" customHeight="1">
      <c r="A26" s="90"/>
      <c r="B26" s="116"/>
      <c r="C26" s="117"/>
      <c r="D26" s="118"/>
      <c r="E26" s="118"/>
      <c r="F26" s="119"/>
      <c r="G26" s="119"/>
      <c r="H26" s="120"/>
      <c r="I26" s="121"/>
      <c r="J26" s="71"/>
      <c r="K26" s="61"/>
      <c r="L26" s="71"/>
      <c r="M26" s="122"/>
      <c r="N26" s="123"/>
      <c r="O26" s="122"/>
      <c r="P26" s="123"/>
      <c r="Q26" s="124"/>
      <c r="R26" s="125"/>
      <c r="S26" s="124"/>
      <c r="T26" s="125"/>
      <c r="U26" s="124"/>
    </row>
    <row r="27" spans="1:21" ht="20.100000000000001" customHeight="1">
      <c r="A27" s="77" t="s">
        <v>181</v>
      </c>
      <c r="B27" s="110">
        <v>155</v>
      </c>
      <c r="C27" s="111">
        <v>175</v>
      </c>
      <c r="D27" s="112">
        <v>165</v>
      </c>
      <c r="E27" s="112">
        <v>200</v>
      </c>
      <c r="F27" s="113">
        <v>240</v>
      </c>
      <c r="G27" s="113">
        <v>240</v>
      </c>
      <c r="H27" s="114"/>
      <c r="I27" s="96"/>
      <c r="J27" s="85"/>
      <c r="K27" s="86"/>
      <c r="L27" s="85"/>
      <c r="M27" s="94"/>
      <c r="N27" s="115"/>
      <c r="O27" s="94"/>
      <c r="P27" s="115"/>
      <c r="Q27" s="98"/>
      <c r="R27" s="97"/>
      <c r="S27" s="98"/>
      <c r="T27" s="97"/>
      <c r="U27" s="98"/>
    </row>
    <row r="28" spans="1:21" ht="20.100000000000001" customHeight="1">
      <c r="A28" s="126"/>
      <c r="B28" s="127"/>
      <c r="C28" s="128"/>
      <c r="D28" s="129"/>
      <c r="E28" s="129"/>
      <c r="F28" s="130"/>
      <c r="G28" s="119"/>
      <c r="H28" s="131"/>
      <c r="I28" s="132"/>
      <c r="J28" s="60"/>
      <c r="K28" s="66"/>
      <c r="L28" s="60"/>
      <c r="M28" s="133"/>
      <c r="N28" s="134"/>
      <c r="O28" s="133"/>
      <c r="P28" s="134"/>
      <c r="Q28" s="135"/>
      <c r="R28" s="136"/>
      <c r="S28" s="135"/>
      <c r="T28" s="136"/>
      <c r="U28" s="135"/>
    </row>
    <row r="29" spans="1:21" ht="20.100000000000001" customHeight="1">
      <c r="A29" s="77" t="s">
        <v>182</v>
      </c>
      <c r="B29" s="110">
        <v>170</v>
      </c>
      <c r="C29" s="111">
        <v>190</v>
      </c>
      <c r="D29" s="112">
        <v>180</v>
      </c>
      <c r="E29" s="112">
        <v>215</v>
      </c>
      <c r="F29" s="113">
        <v>255</v>
      </c>
      <c r="G29" s="113">
        <v>255</v>
      </c>
      <c r="H29" s="114"/>
      <c r="I29" s="96"/>
      <c r="J29" s="85"/>
      <c r="K29" s="86"/>
      <c r="L29" s="85"/>
      <c r="M29" s="94"/>
      <c r="N29" s="115"/>
      <c r="O29" s="94"/>
      <c r="P29" s="115"/>
      <c r="Q29" s="98"/>
      <c r="R29" s="97"/>
      <c r="S29" s="98"/>
      <c r="T29" s="97"/>
      <c r="U29" s="98"/>
    </row>
    <row r="30" spans="1:21" ht="20.100000000000001" customHeight="1">
      <c r="A30" s="126"/>
      <c r="B30" s="137"/>
      <c r="C30" s="102"/>
      <c r="D30" s="138"/>
      <c r="E30" s="103"/>
      <c r="F30" s="108"/>
      <c r="G30" s="119"/>
      <c r="H30" s="105"/>
      <c r="I30" s="65"/>
      <c r="J30" s="60"/>
      <c r="K30" s="66"/>
      <c r="L30" s="60"/>
      <c r="M30" s="137"/>
      <c r="N30" s="134"/>
      <c r="O30" s="133"/>
      <c r="P30" s="134"/>
      <c r="Q30" s="135"/>
      <c r="R30" s="136"/>
      <c r="S30" s="135"/>
      <c r="T30" s="136"/>
      <c r="U30" s="135"/>
    </row>
    <row r="31" spans="1:21" ht="20.100000000000001" customHeight="1">
      <c r="A31" s="77" t="s">
        <v>183</v>
      </c>
      <c r="B31" s="82"/>
      <c r="C31" s="87"/>
      <c r="D31" s="139"/>
      <c r="E31" s="140"/>
      <c r="F31" s="141"/>
      <c r="G31" s="113"/>
      <c r="H31" s="83"/>
      <c r="I31" s="84"/>
      <c r="J31" s="97">
        <v>75</v>
      </c>
      <c r="K31" s="98">
        <v>35</v>
      </c>
      <c r="L31" s="97">
        <v>150</v>
      </c>
      <c r="M31" s="94">
        <v>160</v>
      </c>
      <c r="N31" s="115">
        <v>200</v>
      </c>
      <c r="O31" s="94">
        <v>265</v>
      </c>
      <c r="P31" s="115">
        <v>335</v>
      </c>
      <c r="Q31" s="98">
        <v>125</v>
      </c>
      <c r="R31" s="97">
        <v>360</v>
      </c>
      <c r="S31" s="98">
        <v>125</v>
      </c>
      <c r="T31" s="97">
        <v>535</v>
      </c>
      <c r="U31" s="98">
        <v>805</v>
      </c>
    </row>
    <row r="32" spans="1:21" ht="20.100000000000001" customHeight="1">
      <c r="A32" s="126"/>
      <c r="B32" s="137"/>
      <c r="C32" s="102"/>
      <c r="D32" s="138"/>
      <c r="E32" s="103"/>
      <c r="F32" s="108"/>
      <c r="G32" s="119"/>
      <c r="H32" s="105"/>
      <c r="I32" s="65"/>
      <c r="J32" s="60"/>
      <c r="K32" s="66"/>
      <c r="L32" s="60"/>
      <c r="M32" s="137"/>
      <c r="N32" s="102"/>
      <c r="O32" s="137"/>
      <c r="P32" s="142"/>
      <c r="Q32" s="135"/>
      <c r="R32" s="136"/>
      <c r="S32" s="135"/>
      <c r="T32" s="136"/>
      <c r="U32" s="135"/>
    </row>
    <row r="33" spans="1:21" ht="20.100000000000001" customHeight="1">
      <c r="A33" s="126" t="s">
        <v>184</v>
      </c>
      <c r="B33" s="137"/>
      <c r="C33" s="102"/>
      <c r="D33" s="138"/>
      <c r="E33" s="103"/>
      <c r="F33" s="108"/>
      <c r="G33" s="113"/>
      <c r="H33" s="105"/>
      <c r="I33" s="65"/>
      <c r="J33" s="60"/>
      <c r="K33" s="66"/>
      <c r="L33" s="60"/>
      <c r="M33" s="137"/>
      <c r="N33" s="134">
        <v>600</v>
      </c>
      <c r="O33" s="94">
        <v>800</v>
      </c>
      <c r="P33" s="115">
        <v>1000</v>
      </c>
      <c r="Q33" s="98">
        <v>365</v>
      </c>
      <c r="R33" s="97">
        <v>1065</v>
      </c>
      <c r="S33" s="98">
        <v>365</v>
      </c>
      <c r="T33" s="97">
        <v>1600</v>
      </c>
      <c r="U33" s="98">
        <v>2410</v>
      </c>
    </row>
    <row r="34" spans="1:21" ht="20.100000000000001" customHeight="1">
      <c r="A34" s="143"/>
      <c r="B34" s="72"/>
      <c r="C34" s="92"/>
      <c r="D34" s="144"/>
      <c r="E34" s="145"/>
      <c r="F34" s="107"/>
      <c r="G34" s="119"/>
      <c r="H34" s="91"/>
      <c r="I34" s="59"/>
      <c r="J34" s="71"/>
      <c r="K34" s="61"/>
      <c r="L34" s="71"/>
      <c r="M34" s="72"/>
      <c r="N34" s="146"/>
      <c r="O34" s="92"/>
      <c r="P34" s="147"/>
      <c r="Q34" s="148"/>
      <c r="R34" s="64"/>
      <c r="S34" s="148"/>
      <c r="T34" s="64"/>
      <c r="U34" s="149"/>
    </row>
    <row r="35" spans="1:21" ht="20.100000000000001" customHeight="1">
      <c r="A35" s="150" t="s">
        <v>185</v>
      </c>
      <c r="B35" s="151"/>
      <c r="C35" s="82"/>
      <c r="D35" s="140"/>
      <c r="E35" s="139"/>
      <c r="F35" s="152"/>
      <c r="G35" s="113"/>
      <c r="H35" s="215">
        <v>12000</v>
      </c>
      <c r="I35" s="83"/>
      <c r="J35" s="86"/>
      <c r="K35" s="85"/>
      <c r="L35" s="93"/>
      <c r="M35" s="82"/>
      <c r="N35" s="115">
        <v>1800</v>
      </c>
      <c r="O35" s="94">
        <v>2400</v>
      </c>
      <c r="P35" s="115">
        <v>3000</v>
      </c>
      <c r="Q35" s="94">
        <v>1095</v>
      </c>
      <c r="R35" s="115">
        <v>3200</v>
      </c>
      <c r="S35" s="94">
        <v>1095</v>
      </c>
      <c r="T35" s="94">
        <v>4800</v>
      </c>
      <c r="U35" s="153">
        <v>7220</v>
      </c>
    </row>
    <row r="36" spans="1:21" ht="20.100000000000001" customHeight="1">
      <c r="A36" s="101"/>
      <c r="B36" s="102"/>
      <c r="C36" s="102"/>
      <c r="D36" s="103"/>
      <c r="E36" s="103"/>
      <c r="F36" s="103"/>
      <c r="G36" s="104"/>
      <c r="H36" s="105"/>
      <c r="I36" s="105"/>
      <c r="J36" s="60"/>
      <c r="K36" s="60"/>
      <c r="L36" s="60"/>
      <c r="M36" s="102"/>
      <c r="N36" s="102"/>
      <c r="O36" s="102"/>
      <c r="P36" s="142"/>
    </row>
    <row r="37" spans="1:21" ht="20.100000000000001" customHeight="1">
      <c r="A37" s="101"/>
      <c r="B37" s="102"/>
      <c r="C37" s="102"/>
      <c r="D37" s="103"/>
      <c r="E37" s="103"/>
      <c r="F37" s="103"/>
      <c r="G37" s="104"/>
      <c r="H37" s="105"/>
      <c r="I37" s="105"/>
      <c r="J37" s="60"/>
      <c r="K37" s="60"/>
      <c r="L37" s="60"/>
      <c r="M37" s="102"/>
      <c r="N37" s="102"/>
      <c r="O37" s="102"/>
      <c r="P37" s="142"/>
    </row>
    <row r="38" spans="1:21" ht="20.100000000000001" customHeight="1">
      <c r="A38" s="101"/>
      <c r="B38" s="102"/>
      <c r="C38" s="102"/>
      <c r="D38" s="103"/>
      <c r="E38" s="103"/>
      <c r="F38" s="103"/>
      <c r="G38" s="104"/>
      <c r="H38" s="105"/>
      <c r="I38" s="105"/>
      <c r="J38" s="60"/>
      <c r="K38" s="60"/>
      <c r="L38" s="60"/>
      <c r="M38" s="102"/>
      <c r="N38" s="102"/>
      <c r="O38" s="102"/>
    </row>
    <row r="39" spans="1:21" ht="20.100000000000001" customHeight="1">
      <c r="A39" s="101"/>
      <c r="B39" s="102"/>
      <c r="C39" s="102"/>
      <c r="D39" s="103"/>
      <c r="E39" s="103"/>
      <c r="F39" s="103"/>
      <c r="G39" s="104"/>
      <c r="H39" s="105"/>
      <c r="I39" s="105"/>
      <c r="J39" s="60"/>
      <c r="K39" s="60"/>
      <c r="L39" s="60"/>
      <c r="M39" s="102"/>
      <c r="N39" s="102"/>
      <c r="O39" s="102"/>
    </row>
    <row r="40" spans="1:21" ht="20.100000000000001" customHeight="1">
      <c r="A40" s="101"/>
      <c r="B40" s="102"/>
      <c r="C40" s="102"/>
      <c r="D40" s="103"/>
      <c r="E40" s="103"/>
      <c r="F40" s="103"/>
      <c r="G40" s="104"/>
      <c r="H40" s="105"/>
      <c r="I40" s="105"/>
      <c r="J40" s="60"/>
      <c r="K40" s="60"/>
      <c r="L40" s="60"/>
      <c r="M40" s="102"/>
      <c r="N40" s="102"/>
      <c r="O40" s="102"/>
    </row>
    <row r="41" spans="1:21" ht="20.100000000000001" customHeight="1">
      <c r="A41" s="101"/>
      <c r="B41" s="102"/>
      <c r="C41" s="102"/>
      <c r="D41" s="103"/>
      <c r="E41" s="103"/>
      <c r="F41" s="103"/>
      <c r="G41" s="104"/>
      <c r="H41" s="105"/>
      <c r="I41" s="105"/>
      <c r="J41" s="60"/>
      <c r="K41" s="60"/>
      <c r="L41" s="60"/>
      <c r="M41" s="102"/>
      <c r="N41" s="102"/>
      <c r="O41" s="102"/>
    </row>
    <row r="42" spans="1:21" ht="20.100000000000001" customHeight="1">
      <c r="A42" s="101"/>
      <c r="B42" s="102"/>
      <c r="C42" s="102"/>
      <c r="D42" s="103"/>
      <c r="E42" s="103"/>
      <c r="F42" s="103"/>
      <c r="G42" s="104"/>
      <c r="H42" s="105"/>
      <c r="I42" s="105"/>
      <c r="J42" s="60"/>
      <c r="K42" s="60"/>
      <c r="L42" s="60"/>
      <c r="M42" s="102"/>
      <c r="N42" s="102"/>
      <c r="O42" s="102"/>
    </row>
    <row r="43" spans="1:21" ht="20.100000000000001" customHeight="1">
      <c r="A43" s="101"/>
      <c r="B43" s="102"/>
      <c r="C43" s="102"/>
      <c r="D43" s="103"/>
      <c r="E43" s="103"/>
      <c r="F43" s="103"/>
      <c r="G43" s="104"/>
      <c r="H43" s="105"/>
      <c r="I43" s="105"/>
      <c r="J43" s="60"/>
      <c r="K43" s="60"/>
      <c r="L43" s="60"/>
      <c r="M43" s="102"/>
      <c r="N43" s="102"/>
      <c r="O43" s="102"/>
    </row>
    <row r="44" spans="1:21" ht="20.100000000000001" customHeight="1">
      <c r="A44" s="101"/>
      <c r="B44" s="102"/>
      <c r="C44" s="102"/>
      <c r="D44" s="103"/>
      <c r="E44" s="103"/>
      <c r="F44" s="103"/>
      <c r="G44" s="104"/>
      <c r="H44" s="105"/>
      <c r="I44" s="105"/>
      <c r="J44" s="60"/>
      <c r="K44" s="60"/>
      <c r="L44" s="60"/>
      <c r="M44" s="102"/>
      <c r="N44" s="102"/>
      <c r="O44" s="102"/>
    </row>
    <row r="45" spans="1:21" ht="20.100000000000001" customHeight="1">
      <c r="A45" s="101"/>
      <c r="B45" s="102"/>
      <c r="C45" s="102"/>
      <c r="D45" s="103"/>
      <c r="E45" s="103"/>
      <c r="F45" s="103"/>
      <c r="G45" s="104"/>
      <c r="H45" s="105"/>
      <c r="I45" s="105"/>
      <c r="J45" s="60"/>
      <c r="K45" s="60"/>
      <c r="L45" s="60"/>
      <c r="M45" s="102"/>
      <c r="N45" s="102"/>
      <c r="O45" s="102"/>
    </row>
    <row r="46" spans="1:21" ht="20.100000000000001" customHeight="1">
      <c r="A46" s="101"/>
      <c r="B46" s="102"/>
      <c r="C46" s="102"/>
      <c r="D46" s="103"/>
      <c r="E46" s="103"/>
      <c r="F46" s="103"/>
      <c r="G46" s="104"/>
      <c r="H46" s="105"/>
      <c r="I46" s="105"/>
      <c r="J46" s="60"/>
      <c r="K46" s="60"/>
      <c r="L46" s="60"/>
      <c r="M46" s="102"/>
      <c r="N46" s="102"/>
      <c r="O46" s="102"/>
    </row>
    <row r="47" spans="1:21" ht="20.100000000000001" customHeight="1">
      <c r="A47" s="101"/>
      <c r="B47" s="102"/>
      <c r="C47" s="102"/>
      <c r="D47" s="103"/>
      <c r="E47" s="103"/>
      <c r="F47" s="103"/>
      <c r="G47" s="104"/>
      <c r="H47" s="105"/>
      <c r="I47" s="105"/>
      <c r="J47" s="60"/>
      <c r="K47" s="60"/>
      <c r="L47" s="60"/>
      <c r="M47" s="102"/>
      <c r="N47" s="102"/>
      <c r="O47" s="102"/>
    </row>
    <row r="48" spans="1:21" ht="20.100000000000001" customHeight="1">
      <c r="A48" s="101"/>
      <c r="B48" s="102"/>
      <c r="C48" s="102"/>
      <c r="D48" s="103"/>
      <c r="E48" s="103"/>
      <c r="F48" s="103"/>
      <c r="G48" s="104"/>
      <c r="H48" s="105"/>
      <c r="I48" s="105"/>
      <c r="J48" s="60"/>
      <c r="K48" s="60"/>
      <c r="L48" s="60"/>
      <c r="M48" s="102"/>
      <c r="N48" s="154"/>
      <c r="O48" s="102"/>
    </row>
    <row r="49" spans="1:15" ht="20.100000000000001" customHeight="1">
      <c r="A49" s="101"/>
      <c r="B49" s="102"/>
      <c r="C49" s="102"/>
      <c r="D49" s="103"/>
      <c r="E49" s="103"/>
      <c r="F49" s="103"/>
      <c r="G49" s="104"/>
      <c r="H49" s="105"/>
      <c r="I49" s="105"/>
      <c r="J49" s="60"/>
      <c r="K49" s="60"/>
      <c r="L49" s="60"/>
      <c r="M49" s="102"/>
      <c r="N49" s="102"/>
      <c r="O49" s="102"/>
    </row>
    <row r="50" spans="1:15" ht="20.100000000000001" customHeight="1">
      <c r="A50" s="101"/>
      <c r="B50" s="102"/>
      <c r="C50" s="102"/>
      <c r="D50" s="103"/>
      <c r="E50" s="103"/>
      <c r="F50" s="103"/>
      <c r="G50" s="104"/>
      <c r="H50" s="105"/>
      <c r="I50" s="105"/>
      <c r="J50" s="60"/>
      <c r="K50" s="60"/>
      <c r="L50" s="60"/>
      <c r="M50" s="102"/>
      <c r="N50" s="102"/>
      <c r="O50" s="102"/>
    </row>
    <row r="51" spans="1:15" ht="20.100000000000001" customHeight="1">
      <c r="A51" s="101"/>
      <c r="B51" s="102"/>
      <c r="C51" s="102"/>
      <c r="D51" s="103"/>
      <c r="E51" s="103"/>
      <c r="F51" s="103"/>
      <c r="G51" s="104"/>
      <c r="H51" s="105"/>
      <c r="I51" s="105"/>
      <c r="J51" s="60"/>
      <c r="K51" s="60"/>
      <c r="L51" s="60"/>
      <c r="M51" s="102"/>
      <c r="N51" s="102"/>
      <c r="O51" s="102"/>
    </row>
    <row r="52" spans="1:15" ht="20.100000000000001" customHeight="1">
      <c r="A52" s="101"/>
      <c r="B52" s="102"/>
      <c r="C52" s="102"/>
      <c r="D52" s="103"/>
      <c r="E52" s="103"/>
      <c r="F52" s="103"/>
      <c r="G52" s="104"/>
      <c r="H52" s="105"/>
      <c r="I52" s="105"/>
      <c r="J52" s="60"/>
      <c r="K52" s="60"/>
      <c r="L52" s="60"/>
      <c r="M52" s="102"/>
      <c r="N52" s="102"/>
      <c r="O52" s="102"/>
    </row>
    <row r="53" spans="1:15" ht="20.100000000000001" customHeight="1">
      <c r="A53" s="101"/>
      <c r="B53" s="102"/>
      <c r="C53" s="102"/>
      <c r="D53" s="103"/>
      <c r="E53" s="103"/>
      <c r="F53" s="103"/>
      <c r="G53" s="104"/>
      <c r="H53" s="105"/>
      <c r="I53" s="105"/>
      <c r="J53" s="60"/>
      <c r="K53" s="60"/>
      <c r="L53" s="60"/>
      <c r="M53" s="102"/>
      <c r="N53" s="102"/>
      <c r="O53" s="102"/>
    </row>
    <row r="54" spans="1:15" ht="20.100000000000001" customHeight="1">
      <c r="A54" s="101"/>
      <c r="B54" s="102"/>
      <c r="C54" s="102"/>
      <c r="D54" s="103"/>
      <c r="E54" s="103"/>
      <c r="F54" s="103"/>
      <c r="G54" s="104"/>
      <c r="H54" s="105"/>
      <c r="I54" s="105"/>
      <c r="J54" s="60"/>
      <c r="K54" s="60"/>
      <c r="L54" s="60"/>
      <c r="M54" s="102"/>
      <c r="N54" s="102"/>
      <c r="O54" s="102"/>
    </row>
    <row r="55" spans="1:15" ht="20.100000000000001" customHeight="1">
      <c r="A55" s="101"/>
      <c r="B55" s="102"/>
      <c r="C55" s="102"/>
      <c r="D55" s="103"/>
      <c r="E55" s="103"/>
      <c r="F55" s="103"/>
      <c r="G55" s="104"/>
      <c r="H55" s="105"/>
      <c r="I55" s="105"/>
      <c r="J55" s="60"/>
      <c r="K55" s="60"/>
      <c r="L55" s="60"/>
      <c r="M55" s="102"/>
      <c r="N55" s="102"/>
      <c r="O55" s="102"/>
    </row>
    <row r="56" spans="1:15" ht="20.100000000000001" customHeight="1">
      <c r="A56" s="101"/>
      <c r="B56" s="102"/>
      <c r="C56" s="102"/>
      <c r="D56" s="103"/>
      <c r="E56" s="103"/>
      <c r="F56" s="103"/>
      <c r="G56" s="104"/>
      <c r="H56" s="105"/>
      <c r="I56" s="105"/>
      <c r="J56" s="60"/>
      <c r="K56" s="60"/>
      <c r="L56" s="60"/>
      <c r="M56" s="102"/>
      <c r="N56" s="102"/>
      <c r="O56" s="102"/>
    </row>
    <row r="57" spans="1:15" ht="20.100000000000001" customHeight="1">
      <c r="A57" s="101"/>
      <c r="B57" s="102"/>
      <c r="C57" s="102"/>
      <c r="D57" s="103"/>
      <c r="E57" s="103"/>
      <c r="F57" s="103"/>
      <c r="G57" s="104"/>
      <c r="H57" s="105"/>
      <c r="I57" s="105"/>
      <c r="J57" s="60"/>
      <c r="K57" s="60"/>
      <c r="L57" s="60"/>
      <c r="M57" s="102"/>
      <c r="N57" s="102"/>
      <c r="O57" s="102"/>
    </row>
    <row r="58" spans="1:15" ht="20.100000000000001" customHeight="1">
      <c r="A58" s="101"/>
      <c r="B58" s="102"/>
      <c r="C58" s="102"/>
      <c r="D58" s="103"/>
      <c r="E58" s="103"/>
      <c r="F58" s="103"/>
      <c r="G58" s="104"/>
      <c r="H58" s="105"/>
      <c r="I58" s="105"/>
      <c r="J58" s="60"/>
      <c r="K58" s="60"/>
      <c r="L58" s="60"/>
      <c r="M58" s="102"/>
      <c r="N58" s="102"/>
      <c r="O58" s="102"/>
    </row>
    <row r="59" spans="1:15" ht="20.100000000000001" customHeight="1">
      <c r="A59" s="101"/>
      <c r="B59" s="102"/>
      <c r="C59" s="102"/>
      <c r="D59" s="103"/>
      <c r="E59" s="103"/>
      <c r="F59" s="103"/>
      <c r="G59" s="104"/>
      <c r="H59" s="105"/>
      <c r="I59" s="105"/>
      <c r="J59" s="60"/>
      <c r="K59" s="60"/>
      <c r="L59" s="60"/>
      <c r="M59" s="102"/>
      <c r="N59" s="102"/>
      <c r="O59" s="102"/>
    </row>
    <row r="60" spans="1:15" ht="20.100000000000001" customHeight="1">
      <c r="A60" s="101"/>
      <c r="B60" s="102"/>
      <c r="C60" s="102"/>
      <c r="D60" s="103"/>
      <c r="E60" s="103"/>
      <c r="F60" s="103"/>
      <c r="G60" s="104"/>
      <c r="H60" s="105"/>
      <c r="I60" s="105"/>
      <c r="J60" s="60"/>
      <c r="K60" s="60"/>
      <c r="L60" s="60"/>
      <c r="M60" s="102"/>
      <c r="N60" s="102"/>
      <c r="O60" s="102"/>
    </row>
    <row r="61" spans="1:15" ht="20.100000000000001" customHeight="1">
      <c r="A61" s="101"/>
      <c r="B61" s="102"/>
      <c r="C61" s="102"/>
      <c r="D61" s="103"/>
      <c r="E61" s="103"/>
      <c r="F61" s="103"/>
      <c r="G61" s="104"/>
      <c r="H61" s="105"/>
      <c r="I61" s="105"/>
      <c r="J61" s="60"/>
      <c r="K61" s="60"/>
      <c r="L61" s="60"/>
      <c r="M61" s="102"/>
      <c r="N61" s="102"/>
      <c r="O61" s="102"/>
    </row>
    <row r="62" spans="1:15" ht="20.100000000000001" customHeight="1">
      <c r="A62" s="101"/>
      <c r="B62" s="102"/>
      <c r="C62" s="102"/>
      <c r="D62" s="103"/>
      <c r="E62" s="103"/>
      <c r="F62" s="103"/>
      <c r="G62" s="104"/>
      <c r="H62" s="105"/>
      <c r="I62" s="105"/>
      <c r="J62" s="60"/>
      <c r="K62" s="60"/>
      <c r="L62" s="60"/>
      <c r="M62" s="102"/>
      <c r="N62" s="102"/>
      <c r="O62" s="102"/>
    </row>
    <row r="63" spans="1:15" ht="20.100000000000001" customHeight="1">
      <c r="A63" s="101"/>
      <c r="B63" s="102"/>
      <c r="C63" s="102"/>
      <c r="D63" s="103"/>
      <c r="E63" s="103"/>
      <c r="F63" s="103"/>
      <c r="G63" s="104"/>
      <c r="H63" s="105"/>
      <c r="I63" s="105"/>
      <c r="J63" s="60"/>
      <c r="K63" s="60"/>
      <c r="L63" s="60"/>
      <c r="M63" s="102"/>
      <c r="N63" s="102"/>
      <c r="O63" s="102"/>
    </row>
    <row r="64" spans="1:15" ht="20.100000000000001" customHeight="1">
      <c r="A64" s="101"/>
      <c r="B64" s="102"/>
      <c r="C64" s="102"/>
      <c r="D64" s="103"/>
      <c r="E64" s="103"/>
      <c r="F64" s="103"/>
      <c r="G64" s="104"/>
      <c r="H64" s="105"/>
      <c r="I64" s="105"/>
      <c r="J64" s="60"/>
      <c r="K64" s="60"/>
      <c r="L64" s="60"/>
      <c r="M64" s="102"/>
      <c r="N64" s="102"/>
      <c r="O64" s="102"/>
    </row>
    <row r="65" spans="1:15" ht="20.100000000000001" customHeight="1">
      <c r="A65" s="101"/>
      <c r="B65" s="102"/>
      <c r="C65" s="102"/>
      <c r="D65" s="103"/>
      <c r="E65" s="103"/>
      <c r="F65" s="103"/>
      <c r="G65" s="104"/>
      <c r="H65" s="105"/>
      <c r="I65" s="105"/>
      <c r="J65" s="60"/>
      <c r="K65" s="60"/>
      <c r="L65" s="60"/>
      <c r="M65" s="102"/>
      <c r="N65" s="102"/>
      <c r="O65" s="102"/>
    </row>
    <row r="66" spans="1:15" ht="20.100000000000001" customHeight="1">
      <c r="A66" s="101"/>
      <c r="B66" s="102"/>
      <c r="C66" s="102"/>
      <c r="D66" s="103"/>
      <c r="E66" s="103"/>
      <c r="F66" s="103"/>
      <c r="G66" s="104"/>
      <c r="H66" s="105"/>
      <c r="I66" s="105"/>
      <c r="J66" s="60"/>
      <c r="K66" s="60"/>
      <c r="L66" s="60"/>
      <c r="M66" s="102"/>
      <c r="N66" s="102"/>
      <c r="O66" s="102"/>
    </row>
    <row r="67" spans="1:15" ht="12" customHeight="1">
      <c r="A67" s="155"/>
      <c r="B67" s="156"/>
      <c r="D67" s="157"/>
      <c r="E67" s="157"/>
      <c r="F67" s="157"/>
      <c r="H67" s="158"/>
      <c r="I67" s="158"/>
    </row>
    <row r="68" spans="1:15" ht="12" customHeight="1">
      <c r="A68" s="159"/>
    </row>
    <row r="69" spans="1:15" ht="12" customHeight="1"/>
    <row r="70" spans="1:15" ht="12" customHeight="1">
      <c r="B70" s="156"/>
      <c r="C70" s="156"/>
      <c r="D70" s="156"/>
      <c r="E70" s="156"/>
      <c r="F70" s="156"/>
      <c r="G70" s="57"/>
    </row>
    <row r="71" spans="1:15" ht="12" customHeight="1">
      <c r="B71" s="156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O59"/>
  <sheetViews>
    <sheetView workbookViewId="0">
      <selection activeCell="K4" sqref="K4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1" width="16.28515625" customWidth="1"/>
    <col min="12" max="12" width="9.28515625" bestFit="1" customWidth="1"/>
    <col min="15" max="15" width="16.42578125" customWidth="1"/>
  </cols>
  <sheetData>
    <row r="1" spans="1:15" ht="22.5" customHeight="1">
      <c r="A1" s="425" t="s">
        <v>199</v>
      </c>
      <c r="B1" s="425"/>
      <c r="C1" s="425"/>
      <c r="D1" s="425"/>
      <c r="E1" s="425"/>
      <c r="F1" s="425"/>
      <c r="G1" s="425"/>
      <c r="H1" s="425"/>
      <c r="I1" s="425"/>
    </row>
    <row r="3" spans="1:15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30"/>
    </row>
    <row r="5" spans="1:15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/>
      <c r="G5" s="2" t="s">
        <v>2</v>
      </c>
      <c r="H5" s="174"/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449" t="s">
        <v>53</v>
      </c>
      <c r="C7" s="392"/>
      <c r="D7" s="337" t="s">
        <v>3</v>
      </c>
      <c r="E7" s="338"/>
      <c r="F7" s="338"/>
      <c r="G7" s="338"/>
      <c r="H7" s="392"/>
      <c r="I7" s="16" t="s">
        <v>15</v>
      </c>
      <c r="J7" s="160" t="s">
        <v>200</v>
      </c>
      <c r="K7" s="436" t="s">
        <v>48</v>
      </c>
      <c r="L7" s="436" t="s">
        <v>188</v>
      </c>
      <c r="M7" s="436" t="s">
        <v>49</v>
      </c>
      <c r="O7" s="436" t="s">
        <v>100</v>
      </c>
    </row>
    <row r="8" spans="1:15">
      <c r="A8" s="17" t="s">
        <v>201</v>
      </c>
      <c r="B8" s="393"/>
      <c r="C8" s="394"/>
      <c r="D8" s="393"/>
      <c r="E8" s="350"/>
      <c r="F8" s="350"/>
      <c r="G8" s="350"/>
      <c r="H8" s="394"/>
      <c r="I8" s="17" t="s">
        <v>202</v>
      </c>
      <c r="J8" s="160" t="s">
        <v>47</v>
      </c>
      <c r="K8" s="437"/>
      <c r="L8" s="437"/>
      <c r="M8" s="437"/>
      <c r="O8" s="437"/>
    </row>
    <row r="9" spans="1:15">
      <c r="A9" s="185"/>
      <c r="B9" s="343" t="str">
        <f>IF(Subcont!B9=0,"",Subcont!B9)</f>
        <v/>
      </c>
      <c r="C9" s="344"/>
      <c r="D9" s="343" t="str">
        <f>IF(Subcont!C9=0,"",Subcont!C9)</f>
        <v/>
      </c>
      <c r="E9" s="433"/>
      <c r="F9" s="433"/>
      <c r="G9" s="433"/>
      <c r="H9" s="344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O9" s="19">
        <f>J9+K9</f>
        <v>0</v>
      </c>
    </row>
    <row r="10" spans="1:15">
      <c r="A10" s="163"/>
      <c r="B10" s="343" t="str">
        <f>IF(Subcont!B10=0,"",Subcont!B10)</f>
        <v/>
      </c>
      <c r="C10" s="344"/>
      <c r="D10" s="343" t="str">
        <f>IF(Subcont!C10=0,"",Subcont!C10)</f>
        <v/>
      </c>
      <c r="E10" s="433"/>
      <c r="F10" s="433"/>
      <c r="G10" s="433"/>
      <c r="H10" s="344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O10" s="19">
        <f t="shared" ref="O10:O53" si="3">J10+K10</f>
        <v>0</v>
      </c>
    </row>
    <row r="11" spans="1:15">
      <c r="A11" s="163"/>
      <c r="B11" s="343" t="str">
        <f>IF(Subcont!B11=0,"",Subcont!B11)</f>
        <v/>
      </c>
      <c r="C11" s="344"/>
      <c r="D11" s="343" t="str">
        <f>IF(Subcont!C11=0,"",Subcont!C11)</f>
        <v/>
      </c>
      <c r="E11" s="433"/>
      <c r="F11" s="433"/>
      <c r="G11" s="433"/>
      <c r="H11" s="344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O11" s="19">
        <f t="shared" si="3"/>
        <v>0</v>
      </c>
    </row>
    <row r="12" spans="1:15">
      <c r="A12" s="163"/>
      <c r="B12" s="343" t="str">
        <f>IF(Subcont!B12=0,"",Subcont!B12)</f>
        <v/>
      </c>
      <c r="C12" s="344"/>
      <c r="D12" s="343" t="str">
        <f>IF(Subcont!C12=0,"",Subcont!C12)</f>
        <v/>
      </c>
      <c r="E12" s="433"/>
      <c r="F12" s="433"/>
      <c r="G12" s="433"/>
      <c r="H12" s="344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O12" s="19">
        <f t="shared" si="3"/>
        <v>0</v>
      </c>
    </row>
    <row r="13" spans="1:15">
      <c r="A13" s="163"/>
      <c r="B13" s="343" t="str">
        <f>IF(Subcont!B13=0,"",Subcont!B13)</f>
        <v/>
      </c>
      <c r="C13" s="344"/>
      <c r="D13" s="343" t="str">
        <f>IF(Subcont!C13=0,"",Subcont!C13)</f>
        <v/>
      </c>
      <c r="E13" s="433"/>
      <c r="F13" s="433"/>
      <c r="G13" s="433"/>
      <c r="H13" s="344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O13" s="19">
        <f t="shared" si="3"/>
        <v>0</v>
      </c>
    </row>
    <row r="14" spans="1:15">
      <c r="A14" s="163"/>
      <c r="B14" s="343" t="str">
        <f>IF(Subcont!B14=0,"",Subcont!B14)</f>
        <v/>
      </c>
      <c r="C14" s="344"/>
      <c r="D14" s="343" t="str">
        <f>IF(Subcont!C14=0,"",Subcont!C14)</f>
        <v/>
      </c>
      <c r="E14" s="433"/>
      <c r="F14" s="433"/>
      <c r="G14" s="433"/>
      <c r="H14" s="344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O14" s="19">
        <f t="shared" si="3"/>
        <v>0</v>
      </c>
    </row>
    <row r="15" spans="1:15">
      <c r="A15" s="163"/>
      <c r="B15" s="343" t="str">
        <f>IF(Subcont!B15=0,"",Subcont!B15)</f>
        <v/>
      </c>
      <c r="C15" s="344"/>
      <c r="D15" s="343" t="str">
        <f>IF(Subcont!C15=0,"",Subcont!C15)</f>
        <v/>
      </c>
      <c r="E15" s="433"/>
      <c r="F15" s="433"/>
      <c r="G15" s="433"/>
      <c r="H15" s="344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O15" s="19">
        <f t="shared" si="3"/>
        <v>0</v>
      </c>
    </row>
    <row r="16" spans="1:15">
      <c r="A16" s="163"/>
      <c r="B16" s="343" t="str">
        <f>IF(Subcont!B16=0,"",Subcont!B16)</f>
        <v/>
      </c>
      <c r="C16" s="344"/>
      <c r="D16" s="343" t="str">
        <f>IF(Subcont!C16=0,"",Subcont!C16)</f>
        <v/>
      </c>
      <c r="E16" s="433"/>
      <c r="F16" s="433"/>
      <c r="G16" s="433"/>
      <c r="H16" s="344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O16" s="19">
        <f t="shared" si="3"/>
        <v>0</v>
      </c>
    </row>
    <row r="17" spans="1:15">
      <c r="A17" s="163"/>
      <c r="B17" s="343" t="str">
        <f>IF(Subcont!B17=0,"",Subcont!B17)</f>
        <v/>
      </c>
      <c r="C17" s="344"/>
      <c r="D17" s="343" t="str">
        <f>IF(Subcont!C17=0,"",Subcont!C17)</f>
        <v/>
      </c>
      <c r="E17" s="433"/>
      <c r="F17" s="433"/>
      <c r="G17" s="433"/>
      <c r="H17" s="344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O17" s="19">
        <f t="shared" si="3"/>
        <v>0</v>
      </c>
    </row>
    <row r="18" spans="1:15">
      <c r="A18" s="163"/>
      <c r="B18" s="343" t="str">
        <f>IF(Subcont!B18=0,"",Subcont!B18)</f>
        <v/>
      </c>
      <c r="C18" s="344"/>
      <c r="D18" s="343" t="str">
        <f>IF(Subcont!C18=0,"",Subcont!C18)</f>
        <v/>
      </c>
      <c r="E18" s="433"/>
      <c r="F18" s="433"/>
      <c r="G18" s="433"/>
      <c r="H18" s="344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O18" s="19">
        <f t="shared" si="3"/>
        <v>0</v>
      </c>
    </row>
    <row r="19" spans="1:15">
      <c r="A19" s="163"/>
      <c r="B19" s="343" t="str">
        <f>IF(Subcont!B19=0,"",Subcont!B19)</f>
        <v/>
      </c>
      <c r="C19" s="344"/>
      <c r="D19" s="343" t="str">
        <f>IF(Subcont!C19=0,"",Subcont!C19)</f>
        <v/>
      </c>
      <c r="E19" s="433"/>
      <c r="F19" s="433"/>
      <c r="G19" s="433"/>
      <c r="H19" s="344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O19" s="19">
        <f t="shared" si="3"/>
        <v>0</v>
      </c>
    </row>
    <row r="20" spans="1:15">
      <c r="A20" s="163"/>
      <c r="B20" s="343" t="str">
        <f>IF(Subcont!B20=0,"",Subcont!B20)</f>
        <v/>
      </c>
      <c r="C20" s="344"/>
      <c r="D20" s="343" t="str">
        <f>IF(Subcont!C20=0,"",Subcont!C20)</f>
        <v/>
      </c>
      <c r="E20" s="433"/>
      <c r="F20" s="433"/>
      <c r="G20" s="433"/>
      <c r="H20" s="344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O20" s="19">
        <f t="shared" si="3"/>
        <v>0</v>
      </c>
    </row>
    <row r="21" spans="1:15">
      <c r="A21" s="163"/>
      <c r="B21" s="343" t="str">
        <f>IF(Subcont!B21=0,"",Subcont!B21)</f>
        <v/>
      </c>
      <c r="C21" s="344"/>
      <c r="D21" s="343" t="str">
        <f>IF(Subcont!C21=0,"",Subcont!C21)</f>
        <v/>
      </c>
      <c r="E21" s="433"/>
      <c r="F21" s="433"/>
      <c r="G21" s="433"/>
      <c r="H21" s="344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O21" s="19">
        <f t="shared" si="3"/>
        <v>0</v>
      </c>
    </row>
    <row r="22" spans="1:15">
      <c r="A22" s="163"/>
      <c r="B22" s="343" t="str">
        <f>IF(Subcont!B22=0,"",Subcont!B22)</f>
        <v/>
      </c>
      <c r="C22" s="344"/>
      <c r="D22" s="343" t="str">
        <f>IF(Subcont!C22=0,"",Subcont!C22)</f>
        <v/>
      </c>
      <c r="E22" s="433"/>
      <c r="F22" s="433"/>
      <c r="G22" s="433"/>
      <c r="H22" s="344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O22" s="19">
        <f t="shared" si="3"/>
        <v>0</v>
      </c>
    </row>
    <row r="23" spans="1:15">
      <c r="A23" s="163"/>
      <c r="B23" s="343" t="str">
        <f>IF(Subcont!B23=0,"",Subcont!B23)</f>
        <v/>
      </c>
      <c r="C23" s="344"/>
      <c r="D23" s="343" t="str">
        <f>IF(Subcont!C23=0,"",Subcont!C23)</f>
        <v/>
      </c>
      <c r="E23" s="433"/>
      <c r="F23" s="433"/>
      <c r="G23" s="433"/>
      <c r="H23" s="344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O23" s="19">
        <f t="shared" si="3"/>
        <v>0</v>
      </c>
    </row>
    <row r="24" spans="1:15">
      <c r="A24" s="163"/>
      <c r="B24" s="343" t="str">
        <f>IF(Subcont!B24=0,"",Subcont!B24)</f>
        <v/>
      </c>
      <c r="C24" s="344"/>
      <c r="D24" s="343" t="str">
        <f>IF(Subcont!C24=0,"",Subcont!C24)</f>
        <v/>
      </c>
      <c r="E24" s="433"/>
      <c r="F24" s="433"/>
      <c r="G24" s="433"/>
      <c r="H24" s="344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O24" s="19">
        <f t="shared" si="3"/>
        <v>0</v>
      </c>
    </row>
    <row r="25" spans="1:15">
      <c r="A25" s="163"/>
      <c r="B25" s="343" t="str">
        <f>IF(Subcont!B25=0,"",Subcont!B25)</f>
        <v/>
      </c>
      <c r="C25" s="344"/>
      <c r="D25" s="343" t="str">
        <f>IF(Subcont!C25=0,"",Subcont!C25)</f>
        <v/>
      </c>
      <c r="E25" s="433"/>
      <c r="F25" s="433"/>
      <c r="G25" s="433"/>
      <c r="H25" s="344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O25" s="19">
        <f t="shared" si="3"/>
        <v>0</v>
      </c>
    </row>
    <row r="26" spans="1:15">
      <c r="A26" s="163"/>
      <c r="B26" s="343" t="str">
        <f>IF(Subcont!B26=0,"",Subcont!B26)</f>
        <v/>
      </c>
      <c r="C26" s="344"/>
      <c r="D26" s="343" t="str">
        <f>IF(Subcont!C26=0,"",Subcont!C26)</f>
        <v/>
      </c>
      <c r="E26" s="433"/>
      <c r="F26" s="433"/>
      <c r="G26" s="433"/>
      <c r="H26" s="344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O26" s="19">
        <f t="shared" si="3"/>
        <v>0</v>
      </c>
    </row>
    <row r="27" spans="1:15">
      <c r="A27" s="163"/>
      <c r="B27" s="343" t="str">
        <f>IF(Subcont!B27=0,"",Subcont!B27)</f>
        <v/>
      </c>
      <c r="C27" s="344"/>
      <c r="D27" s="343" t="str">
        <f>IF(Subcont!C27=0,"",Subcont!C27)</f>
        <v/>
      </c>
      <c r="E27" s="433"/>
      <c r="F27" s="433"/>
      <c r="G27" s="433"/>
      <c r="H27" s="344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O27" s="19">
        <f t="shared" si="3"/>
        <v>0</v>
      </c>
    </row>
    <row r="28" spans="1:15">
      <c r="A28" s="163"/>
      <c r="B28" s="343" t="str">
        <f>IF(Subcont!B28=0,"",Subcont!B28)</f>
        <v/>
      </c>
      <c r="C28" s="344"/>
      <c r="D28" s="343" t="str">
        <f>IF(Subcont!C28=0,"",Subcont!C28)</f>
        <v/>
      </c>
      <c r="E28" s="433"/>
      <c r="F28" s="433"/>
      <c r="G28" s="433"/>
      <c r="H28" s="344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O28" s="19">
        <f t="shared" si="3"/>
        <v>0</v>
      </c>
    </row>
    <row r="29" spans="1:15">
      <c r="A29" s="163"/>
      <c r="B29" s="343" t="str">
        <f>IF(Subcont!B29=0,"",Subcont!B29)</f>
        <v/>
      </c>
      <c r="C29" s="344"/>
      <c r="D29" s="343" t="str">
        <f>IF(Subcont!C29=0,"",Subcont!C29)</f>
        <v/>
      </c>
      <c r="E29" s="433"/>
      <c r="F29" s="433"/>
      <c r="G29" s="433"/>
      <c r="H29" s="344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O29" s="19">
        <f t="shared" si="3"/>
        <v>0</v>
      </c>
    </row>
    <row r="30" spans="1:15">
      <c r="A30" s="163"/>
      <c r="B30" s="343" t="str">
        <f>IF(Subcont!B30=0,"",Subcont!B30)</f>
        <v/>
      </c>
      <c r="C30" s="344"/>
      <c r="D30" s="343" t="str">
        <f>IF(Subcont!C30=0,"",Subcont!C30)</f>
        <v/>
      </c>
      <c r="E30" s="433"/>
      <c r="F30" s="433"/>
      <c r="G30" s="433"/>
      <c r="H30" s="344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O30" s="19">
        <f t="shared" si="3"/>
        <v>0</v>
      </c>
    </row>
    <row r="31" spans="1:15">
      <c r="A31" s="163"/>
      <c r="B31" s="343" t="str">
        <f>IF(Subcont!B31=0,"",Subcont!B31)</f>
        <v/>
      </c>
      <c r="C31" s="344"/>
      <c r="D31" s="343" t="str">
        <f>IF(Subcont!C31=0,"",Subcont!C31)</f>
        <v/>
      </c>
      <c r="E31" s="433"/>
      <c r="F31" s="433"/>
      <c r="G31" s="433"/>
      <c r="H31" s="344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O31" s="19">
        <f t="shared" si="3"/>
        <v>0</v>
      </c>
    </row>
    <row r="32" spans="1:15">
      <c r="A32" s="163"/>
      <c r="B32" s="343" t="str">
        <f>IF(Subcont!B32=0,"",Subcont!B32)</f>
        <v/>
      </c>
      <c r="C32" s="344"/>
      <c r="D32" s="343" t="str">
        <f>IF(Subcont!C32=0,"",Subcont!C32)</f>
        <v/>
      </c>
      <c r="E32" s="433"/>
      <c r="F32" s="433"/>
      <c r="G32" s="433"/>
      <c r="H32" s="344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O32" s="19">
        <f t="shared" si="3"/>
        <v>0</v>
      </c>
    </row>
    <row r="33" spans="1:15">
      <c r="A33" s="163"/>
      <c r="B33" s="343" t="str">
        <f>IF(Subcont!B33=0,"",Subcont!B33)</f>
        <v/>
      </c>
      <c r="C33" s="344"/>
      <c r="D33" s="343" t="str">
        <f>IF(Subcont!C33=0,"",Subcont!C33)</f>
        <v/>
      </c>
      <c r="E33" s="433"/>
      <c r="F33" s="433"/>
      <c r="G33" s="433"/>
      <c r="H33" s="344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O33" s="19">
        <f t="shared" si="3"/>
        <v>0</v>
      </c>
    </row>
    <row r="34" spans="1:15">
      <c r="A34" s="163"/>
      <c r="B34" s="343" t="str">
        <f>IF(Subcont!B34=0,"",Subcont!B34)</f>
        <v/>
      </c>
      <c r="C34" s="344"/>
      <c r="D34" s="343" t="str">
        <f>IF(Subcont!C34=0,"",Subcont!C34)</f>
        <v/>
      </c>
      <c r="E34" s="433"/>
      <c r="F34" s="433"/>
      <c r="G34" s="433"/>
      <c r="H34" s="344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O34" s="19">
        <f t="shared" si="3"/>
        <v>0</v>
      </c>
    </row>
    <row r="35" spans="1:15">
      <c r="A35" s="163"/>
      <c r="B35" s="343" t="str">
        <f>IF(Subcont!B35=0,"",Subcont!B35)</f>
        <v/>
      </c>
      <c r="C35" s="344"/>
      <c r="D35" s="343" t="str">
        <f>IF(Subcont!C35=0,"",Subcont!C35)</f>
        <v/>
      </c>
      <c r="E35" s="433"/>
      <c r="F35" s="433"/>
      <c r="G35" s="433"/>
      <c r="H35" s="344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O35" s="19">
        <f t="shared" si="3"/>
        <v>0</v>
      </c>
    </row>
    <row r="36" spans="1:15">
      <c r="A36" s="163"/>
      <c r="B36" s="343" t="str">
        <f>IF(Subcont!B36=0,"",Subcont!B36)</f>
        <v/>
      </c>
      <c r="C36" s="344"/>
      <c r="D36" s="343" t="str">
        <f>IF(Subcont!C36=0,"",Subcont!C36)</f>
        <v/>
      </c>
      <c r="E36" s="433"/>
      <c r="F36" s="433"/>
      <c r="G36" s="433"/>
      <c r="H36" s="344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O36" s="19">
        <f t="shared" si="3"/>
        <v>0</v>
      </c>
    </row>
    <row r="37" spans="1:15">
      <c r="A37" s="163"/>
      <c r="B37" s="343" t="str">
        <f>IF(Subcont!B37=0,"",Subcont!B37)</f>
        <v/>
      </c>
      <c r="C37" s="344"/>
      <c r="D37" s="343" t="str">
        <f>IF(Subcont!C37=0,"",Subcont!C37)</f>
        <v/>
      </c>
      <c r="E37" s="433"/>
      <c r="F37" s="433"/>
      <c r="G37" s="433"/>
      <c r="H37" s="344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O37" s="19">
        <f t="shared" si="3"/>
        <v>0</v>
      </c>
    </row>
    <row r="38" spans="1:15">
      <c r="A38" s="163"/>
      <c r="B38" s="343" t="str">
        <f>IF(Subcont!B38=0,"",Subcont!B38)</f>
        <v/>
      </c>
      <c r="C38" s="344"/>
      <c r="D38" s="343" t="str">
        <f>IF(Subcont!C38=0,"",Subcont!C38)</f>
        <v/>
      </c>
      <c r="E38" s="433"/>
      <c r="F38" s="433"/>
      <c r="G38" s="433"/>
      <c r="H38" s="344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O38" s="19">
        <f t="shared" si="3"/>
        <v>0</v>
      </c>
    </row>
    <row r="39" spans="1:15">
      <c r="A39" s="163"/>
      <c r="B39" s="343" t="str">
        <f>IF(Subcont!B39=0,"",Subcont!B39)</f>
        <v/>
      </c>
      <c r="C39" s="344"/>
      <c r="D39" s="343" t="str">
        <f>IF(Subcont!C39=0,"",Subcont!C39)</f>
        <v/>
      </c>
      <c r="E39" s="433"/>
      <c r="F39" s="433"/>
      <c r="G39" s="433"/>
      <c r="H39" s="344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O39" s="19">
        <f t="shared" si="3"/>
        <v>0</v>
      </c>
    </row>
    <row r="40" spans="1:15">
      <c r="A40" s="163"/>
      <c r="B40" s="343" t="str">
        <f>IF(Subcont!B40=0,"",Subcont!B40)</f>
        <v/>
      </c>
      <c r="C40" s="344"/>
      <c r="D40" s="343" t="str">
        <f>IF(Subcont!C40=0,"",Subcont!C40)</f>
        <v/>
      </c>
      <c r="E40" s="433"/>
      <c r="F40" s="433"/>
      <c r="G40" s="433"/>
      <c r="H40" s="344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O40" s="19">
        <f t="shared" si="3"/>
        <v>0</v>
      </c>
    </row>
    <row r="41" spans="1:15">
      <c r="A41" s="163"/>
      <c r="B41" s="343" t="str">
        <f>IF(Subcont!B41=0,"",Subcont!B41)</f>
        <v/>
      </c>
      <c r="C41" s="344"/>
      <c r="D41" s="343" t="str">
        <f>IF(Subcont!C41=0,"",Subcont!C41)</f>
        <v/>
      </c>
      <c r="E41" s="433"/>
      <c r="F41" s="433"/>
      <c r="G41" s="433"/>
      <c r="H41" s="344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O41" s="19">
        <f t="shared" si="3"/>
        <v>0</v>
      </c>
    </row>
    <row r="42" spans="1:15">
      <c r="A42" s="163"/>
      <c r="B42" s="343" t="str">
        <f>IF(Subcont!B42=0,"",Subcont!B42)</f>
        <v/>
      </c>
      <c r="C42" s="344"/>
      <c r="D42" s="343" t="str">
        <f>IF(Subcont!C42=0,"",Subcont!C42)</f>
        <v/>
      </c>
      <c r="E42" s="433"/>
      <c r="F42" s="433"/>
      <c r="G42" s="433"/>
      <c r="H42" s="344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O42" s="19">
        <f t="shared" si="3"/>
        <v>0</v>
      </c>
    </row>
    <row r="43" spans="1:15">
      <c r="A43" s="163"/>
      <c r="B43" s="343" t="str">
        <f>IF(Subcont!B43=0,"",Subcont!B43)</f>
        <v/>
      </c>
      <c r="C43" s="344"/>
      <c r="D43" s="343" t="str">
        <f>IF(Subcont!C43=0,"",Subcont!C43)</f>
        <v/>
      </c>
      <c r="E43" s="433"/>
      <c r="F43" s="433"/>
      <c r="G43" s="433"/>
      <c r="H43" s="344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O43" s="19">
        <f t="shared" si="3"/>
        <v>0</v>
      </c>
    </row>
    <row r="44" spans="1:15">
      <c r="A44" s="163"/>
      <c r="B44" s="343" t="str">
        <f>IF(Subcont!B44=0,"",Subcont!B44)</f>
        <v/>
      </c>
      <c r="C44" s="344"/>
      <c r="D44" s="343" t="str">
        <f>IF(Subcont!C44=0,"",Subcont!C44)</f>
        <v/>
      </c>
      <c r="E44" s="433"/>
      <c r="F44" s="433"/>
      <c r="G44" s="433"/>
      <c r="H44" s="344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O44" s="19">
        <f t="shared" si="3"/>
        <v>0</v>
      </c>
    </row>
    <row r="45" spans="1:15">
      <c r="A45" s="163"/>
      <c r="B45" s="343" t="str">
        <f>IF(Subcont!B45=0,"",Subcont!B45)</f>
        <v/>
      </c>
      <c r="C45" s="344"/>
      <c r="D45" s="343" t="str">
        <f>IF(Subcont!C45=0,"",Subcont!C45)</f>
        <v/>
      </c>
      <c r="E45" s="433"/>
      <c r="F45" s="433"/>
      <c r="G45" s="433"/>
      <c r="H45" s="344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O45" s="19">
        <f t="shared" si="3"/>
        <v>0</v>
      </c>
    </row>
    <row r="46" spans="1:15">
      <c r="A46" s="163"/>
      <c r="B46" s="343" t="str">
        <f>IF(Subcont!B46=0,"",Subcont!B46)</f>
        <v/>
      </c>
      <c r="C46" s="344"/>
      <c r="D46" s="343" t="str">
        <f>IF(Subcont!C46=0,"",Subcont!C46)</f>
        <v/>
      </c>
      <c r="E46" s="433"/>
      <c r="F46" s="433"/>
      <c r="G46" s="433"/>
      <c r="H46" s="344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O46" s="19">
        <f t="shared" si="3"/>
        <v>0</v>
      </c>
    </row>
    <row r="47" spans="1:15">
      <c r="A47" s="163"/>
      <c r="B47" s="343" t="str">
        <f>IF(Subcont!B47=0,"",Subcont!B47)</f>
        <v/>
      </c>
      <c r="C47" s="344"/>
      <c r="D47" s="343" t="str">
        <f>IF(Subcont!C47=0,"",Subcont!C47)</f>
        <v/>
      </c>
      <c r="E47" s="433"/>
      <c r="F47" s="433"/>
      <c r="G47" s="433"/>
      <c r="H47" s="344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O47" s="19">
        <f t="shared" si="3"/>
        <v>0</v>
      </c>
    </row>
    <row r="48" spans="1:15">
      <c r="A48" s="163"/>
      <c r="B48" s="343" t="str">
        <f>IF(Subcont!B48=0,"",Subcont!B48)</f>
        <v/>
      </c>
      <c r="C48" s="344"/>
      <c r="D48" s="343" t="str">
        <f>IF(Subcont!C48=0,"",Subcont!C48)</f>
        <v/>
      </c>
      <c r="E48" s="433"/>
      <c r="F48" s="433"/>
      <c r="G48" s="433"/>
      <c r="H48" s="344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O48" s="19">
        <f t="shared" si="3"/>
        <v>0</v>
      </c>
    </row>
    <row r="49" spans="1:15">
      <c r="A49" s="163"/>
      <c r="B49" s="343" t="str">
        <f>IF(Subcont!B49=0,"",Subcont!B49)</f>
        <v/>
      </c>
      <c r="C49" s="344"/>
      <c r="D49" s="343" t="str">
        <f>IF(Subcont!C49=0,"",Subcont!C49)</f>
        <v/>
      </c>
      <c r="E49" s="433"/>
      <c r="F49" s="433"/>
      <c r="G49" s="433"/>
      <c r="H49" s="344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O49" s="19">
        <f t="shared" si="3"/>
        <v>0</v>
      </c>
    </row>
    <row r="50" spans="1:15">
      <c r="A50" s="163"/>
      <c r="B50" s="343" t="str">
        <f>IF(Subcont!B50=0,"",Subcont!B50)</f>
        <v/>
      </c>
      <c r="C50" s="344"/>
      <c r="D50" s="343" t="str">
        <f>IF(Subcont!C50=0,"",Subcont!C50)</f>
        <v/>
      </c>
      <c r="E50" s="433"/>
      <c r="F50" s="433"/>
      <c r="G50" s="433"/>
      <c r="H50" s="344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O50" s="19">
        <f t="shared" si="3"/>
        <v>0</v>
      </c>
    </row>
    <row r="51" spans="1:15">
      <c r="A51" s="163"/>
      <c r="B51" s="343" t="str">
        <f>IF(Subcont!B51=0,"",Subcont!B51)</f>
        <v/>
      </c>
      <c r="C51" s="344"/>
      <c r="D51" s="343" t="str">
        <f>IF(Subcont!C51=0,"",Subcont!C51)</f>
        <v/>
      </c>
      <c r="E51" s="433"/>
      <c r="F51" s="433"/>
      <c r="G51" s="433"/>
      <c r="H51" s="344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O51" s="19">
        <f t="shared" si="3"/>
        <v>0</v>
      </c>
    </row>
    <row r="52" spans="1:15">
      <c r="A52" s="163"/>
      <c r="B52" s="343" t="str">
        <f>IF(Subcont!B52=0,"",Subcont!B52)</f>
        <v/>
      </c>
      <c r="C52" s="344"/>
      <c r="D52" s="343" t="str">
        <f>IF(Subcont!C52=0,"",Subcont!C52)</f>
        <v/>
      </c>
      <c r="E52" s="433"/>
      <c r="F52" s="433"/>
      <c r="G52" s="433"/>
      <c r="H52" s="344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O52" s="19">
        <f t="shared" si="3"/>
        <v>0</v>
      </c>
    </row>
    <row r="53" spans="1:15">
      <c r="A53" s="163"/>
      <c r="B53" s="343" t="str">
        <f>IF(Subcont!B53=0,"",Subcont!B53)</f>
        <v/>
      </c>
      <c r="C53" s="344"/>
      <c r="D53" s="343" t="str">
        <f>IF(Subcont!C53=0,"",Subcont!C53)</f>
        <v/>
      </c>
      <c r="E53" s="433"/>
      <c r="F53" s="433"/>
      <c r="G53" s="433"/>
      <c r="H53" s="344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t="s">
        <v>100</v>
      </c>
      <c r="N55" s="1"/>
      <c r="O55" s="24">
        <f>SUM(O9:O53)</f>
        <v>0</v>
      </c>
    </row>
    <row r="56" spans="1:15">
      <c r="A56" s="31"/>
    </row>
    <row r="57" spans="1:15" ht="13.5" customHeight="1" thickBot="1">
      <c r="G57" s="402" t="str">
        <f>IF(K4="","TAX RATE NOT FILLED IN","")</f>
        <v>TAX RATE NOT FILLED IN</v>
      </c>
      <c r="H57" s="402"/>
      <c r="I57" s="402"/>
      <c r="L57" s="434" t="s">
        <v>191</v>
      </c>
      <c r="M57" s="434"/>
      <c r="N57" s="434"/>
      <c r="O57" s="24">
        <f>I55-O55</f>
        <v>0</v>
      </c>
    </row>
    <row r="59" spans="1:15" ht="13.5" thickBot="1">
      <c r="L59" s="434" t="s">
        <v>187</v>
      </c>
      <c r="M59" s="434"/>
      <c r="N59" s="434"/>
      <c r="O59" s="171">
        <f>IF(O57=0,0,O57/I55)</f>
        <v>0</v>
      </c>
    </row>
  </sheetData>
  <sheetProtection sheet="1" objects="1" scenarios="1" selectLockedCells="1"/>
  <mergeCells count="104">
    <mergeCell ref="G57:I57"/>
    <mergeCell ref="L57:N57"/>
    <mergeCell ref="L59:N59"/>
    <mergeCell ref="K7:K8"/>
    <mergeCell ref="L7:L8"/>
    <mergeCell ref="M7:M8"/>
    <mergeCell ref="D43:H43"/>
    <mergeCell ref="D45:H45"/>
    <mergeCell ref="D52:H52"/>
    <mergeCell ref="O7:O8"/>
    <mergeCell ref="B8:C8"/>
    <mergeCell ref="D8:H8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B37:C37"/>
    <mergeCell ref="D37:H37"/>
    <mergeCell ref="B38:C38"/>
    <mergeCell ref="D38:H38"/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</mergeCells>
  <phoneticPr fontId="0" type="noConversion"/>
  <conditionalFormatting sqref="D9:H53">
    <cfRule type="expression" dxfId="3" priority="52" stopIfTrue="1">
      <formula>AND($B$9&gt;"",$J$9="")</formula>
    </cfRule>
  </conditionalFormatting>
  <conditionalFormatting sqref="G57:I57">
    <cfRule type="cellIs" dxfId="2" priority="48" stopIfTrue="1" operator="equal">
      <formula>"TAX RATE NOT FILLED IN"</formula>
    </cfRule>
  </conditionalFormatting>
  <conditionalFormatting sqref="H56:I56">
    <cfRule type="cellIs" dxfId="1" priority="49" stopIfTrue="1" operator="equal">
      <formula>"TAX NOT FILLED IN"</formula>
    </cfRule>
  </conditionalFormatting>
  <conditionalFormatting sqref="K4">
    <cfRule type="expression" dxfId="0" priority="53" stopIfTrue="1">
      <formula>AND($K$4="",$I$55&gt;0)</formula>
    </cfRule>
  </conditionalFormatting>
  <pageMargins left="0.75" right="0.75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workbookViewId="0">
      <selection activeCell="K4" sqref="K4"/>
    </sheetView>
  </sheetViews>
  <sheetFormatPr defaultColWidth="3" defaultRowHeight="15.75"/>
  <cols>
    <col min="1" max="1" width="10.28515625" style="38" bestFit="1" customWidth="1"/>
    <col min="2" max="9" width="3" style="38"/>
    <col min="10" max="10" width="3" style="38" customWidth="1"/>
    <col min="11" max="40" width="3" style="38"/>
    <col min="41" max="41" width="4.140625" style="38" customWidth="1"/>
    <col min="42" max="16384" width="3" style="38"/>
  </cols>
  <sheetData>
    <row r="1" spans="1:58" ht="14.85" customHeight="1">
      <c r="A1" s="450" t="s">
        <v>69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</row>
    <row r="2" spans="1:58" ht="14.85" customHeight="1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</row>
    <row r="3" spans="1:58" ht="14.85" customHeight="1"/>
    <row r="4" spans="1:58" ht="14.85" customHeight="1">
      <c r="X4" s="38" t="s">
        <v>70</v>
      </c>
      <c r="AA4" s="451"/>
      <c r="AB4" s="451"/>
      <c r="AC4" s="451"/>
    </row>
    <row r="5" spans="1:58" ht="14.85" customHeight="1"/>
    <row r="6" spans="1:58" ht="14.85" customHeight="1"/>
    <row r="7" spans="1:58" ht="14.85" customHeight="1">
      <c r="A7" s="38" t="s">
        <v>71</v>
      </c>
      <c r="H7" s="452">
        <f>'Labor 1'!T25</f>
        <v>0</v>
      </c>
      <c r="I7" s="452"/>
      <c r="J7" s="452"/>
      <c r="K7" s="452"/>
    </row>
    <row r="8" spans="1:58" ht="14.85" customHeight="1">
      <c r="AZ8" s="38" t="s">
        <v>86</v>
      </c>
    </row>
    <row r="9" spans="1:58" ht="14.85" customHeight="1">
      <c r="BE9" s="41" t="s">
        <v>87</v>
      </c>
      <c r="BF9" s="40">
        <f>'Labor 1'!T32</f>
        <v>0</v>
      </c>
    </row>
    <row r="10" spans="1:58" ht="14.85" customHeight="1">
      <c r="A10" s="38" t="s">
        <v>72</v>
      </c>
      <c r="H10" s="451"/>
      <c r="I10" s="451"/>
      <c r="J10" s="451"/>
      <c r="K10" s="451"/>
      <c r="O10" s="451"/>
      <c r="P10" s="451"/>
      <c r="Q10" s="451"/>
      <c r="R10" s="451"/>
      <c r="BE10" s="41" t="s">
        <v>88</v>
      </c>
      <c r="BF10" s="40">
        <f>'Labor 1'!T35</f>
        <v>0</v>
      </c>
    </row>
    <row r="11" spans="1:58" ht="14.85" customHeight="1">
      <c r="H11" s="454" t="s">
        <v>73</v>
      </c>
      <c r="I11" s="454"/>
      <c r="J11" s="454"/>
      <c r="K11" s="454"/>
      <c r="O11" s="454" t="s">
        <v>74</v>
      </c>
      <c r="P11" s="454"/>
      <c r="Q11" s="454"/>
      <c r="R11" s="454"/>
      <c r="BE11" s="41" t="s">
        <v>89</v>
      </c>
      <c r="BF11" s="40">
        <f>'Labor 1'!T36</f>
        <v>0</v>
      </c>
    </row>
    <row r="12" spans="1:58" ht="14.85" customHeight="1">
      <c r="BE12" s="41" t="s">
        <v>90</v>
      </c>
      <c r="BF12" s="40">
        <f>'Labor 1'!T38</f>
        <v>0</v>
      </c>
    </row>
    <row r="13" spans="1:58" ht="14.85" customHeight="1">
      <c r="A13" s="38" t="s">
        <v>75</v>
      </c>
      <c r="G13" s="452" t="str">
        <f>IF(BF21=0,"NO","YES")</f>
        <v>NO</v>
      </c>
      <c r="H13" s="452"/>
      <c r="I13" s="452"/>
      <c r="J13" s="452"/>
      <c r="N13" s="38" t="s">
        <v>76</v>
      </c>
      <c r="U13" s="453"/>
      <c r="V13" s="453"/>
      <c r="W13" s="453"/>
      <c r="X13" s="453"/>
      <c r="Y13" s="453"/>
      <c r="Z13" s="453"/>
      <c r="AA13" s="453"/>
      <c r="AB13" s="453"/>
      <c r="AC13" s="453"/>
      <c r="BE13" s="41" t="s">
        <v>91</v>
      </c>
      <c r="BF13" s="40">
        <f>'Labor 2'!T32</f>
        <v>0</v>
      </c>
    </row>
    <row r="14" spans="1:58" ht="14.85" customHeight="1">
      <c r="BE14" s="41" t="s">
        <v>92</v>
      </c>
      <c r="BF14" s="40">
        <f>'Labor 2'!T35</f>
        <v>0</v>
      </c>
    </row>
    <row r="15" spans="1:58" ht="14.85" customHeight="1">
      <c r="BE15" s="41" t="s">
        <v>93</v>
      </c>
      <c r="BF15" s="40">
        <f>'Labor 2'!T36</f>
        <v>0</v>
      </c>
    </row>
    <row r="16" spans="1:58" ht="14.85" customHeight="1">
      <c r="A16" s="38" t="s">
        <v>77</v>
      </c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BE16" s="41" t="s">
        <v>94</v>
      </c>
      <c r="BF16" s="40">
        <f>'Labor 2'!T38</f>
        <v>0</v>
      </c>
    </row>
    <row r="17" spans="1:58" ht="14.85" customHeight="1">
      <c r="K17" s="454" t="s">
        <v>78</v>
      </c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BE17" s="41" t="s">
        <v>95</v>
      </c>
      <c r="BF17" s="40">
        <f>'Labor 3'!T32</f>
        <v>0</v>
      </c>
    </row>
    <row r="18" spans="1:58" ht="14.85" customHeight="1">
      <c r="BE18" s="41" t="s">
        <v>96</v>
      </c>
      <c r="BF18" s="40">
        <f>'Labor 3'!T35</f>
        <v>0</v>
      </c>
    </row>
    <row r="19" spans="1:58" ht="14.85" customHeight="1">
      <c r="A19" s="38" t="s">
        <v>79</v>
      </c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BE19" s="41" t="s">
        <v>97</v>
      </c>
      <c r="BF19" s="40">
        <f>'Labor 3'!T36</f>
        <v>0</v>
      </c>
    </row>
    <row r="20" spans="1:58" ht="14.85" customHeight="1">
      <c r="BE20" s="41" t="s">
        <v>98</v>
      </c>
      <c r="BF20" s="40">
        <f>'Labor 3'!T38</f>
        <v>0</v>
      </c>
    </row>
    <row r="21" spans="1:58" ht="14.85" customHeight="1">
      <c r="A21" s="45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BE21" s="41"/>
      <c r="BF21" s="40">
        <f>SUM(BF9:BF20)</f>
        <v>0</v>
      </c>
    </row>
    <row r="22" spans="1:58" ht="14.85" customHeight="1">
      <c r="AN22" s="41"/>
    </row>
    <row r="23" spans="1:58" ht="14.85" customHeight="1">
      <c r="A23" s="451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</row>
    <row r="24" spans="1:58" ht="14.85" customHeight="1"/>
    <row r="25" spans="1:58" ht="14.85" customHeight="1">
      <c r="A25" s="38" t="s">
        <v>80</v>
      </c>
    </row>
    <row r="26" spans="1:58" ht="14.85" customHeight="1"/>
    <row r="27" spans="1:58" ht="14.85" customHeight="1">
      <c r="A27" s="455" t="str">
        <f>IF('Labor 1'!X44="","",'Labor 1'!X44)</f>
        <v/>
      </c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</row>
    <row r="28" spans="1:58" ht="14.8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58" ht="14.85" customHeight="1">
      <c r="A29" s="455" t="str">
        <f>IF('Labor 1'!X45="","",'Labor 1'!X45)</f>
        <v/>
      </c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</row>
    <row r="30" spans="1:58" ht="14.8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58" ht="14.85" customHeight="1">
      <c r="A31" s="455" t="str">
        <f>IF('Labor 1'!X46="","",'Labor 1'!X46)</f>
        <v/>
      </c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</row>
    <row r="32" spans="1:58" ht="14.8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ht="14.85" customHeight="1">
      <c r="A33" s="452" t="str">
        <f>IF('Labor 1'!X47="","",'Labor 1'!X47)</f>
        <v/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</row>
    <row r="34" spans="1:29" ht="14.8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ht="14.85" customHeight="1">
      <c r="A35" s="452" t="str">
        <f>IF('Labor 1'!X48="","",'Labor 1'!X48)</f>
        <v/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</row>
    <row r="36" spans="1:29" ht="14.8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ht="14.85" customHeight="1">
      <c r="A37" s="452" t="str">
        <f>IF('Labor 1'!X49="","",'Labor 1'!X49)</f>
        <v/>
      </c>
      <c r="B37" s="452"/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2"/>
      <c r="AB37" s="452"/>
      <c r="AC37" s="452"/>
    </row>
    <row r="38" spans="1:29" ht="14.8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4.85" customHeight="1">
      <c r="A39" s="452" t="str">
        <f>IF('Labor 1'!X50="","",'Labor 1'!X50)</f>
        <v/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</row>
    <row r="40" spans="1:29" ht="14.85" customHeight="1"/>
    <row r="41" spans="1:29" ht="14.85" customHeight="1"/>
    <row r="42" spans="1:29" ht="14.85" customHeight="1">
      <c r="A42" s="38" t="s">
        <v>81</v>
      </c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</row>
    <row r="43" spans="1:29" ht="14.85" customHeight="1"/>
    <row r="44" spans="1:29" ht="14.85" customHeight="1">
      <c r="A44" s="38" t="s">
        <v>82</v>
      </c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</row>
    <row r="45" spans="1:29" ht="14.85" customHeight="1"/>
    <row r="46" spans="1:29" ht="14.85" customHeight="1">
      <c r="A46" s="38" t="s">
        <v>83</v>
      </c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</row>
    <row r="47" spans="1:29" ht="14.85" customHeight="1"/>
    <row r="48" spans="1:29" ht="14.85" customHeight="1">
      <c r="A48" s="38" t="s">
        <v>84</v>
      </c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  <c r="U48" s="451"/>
    </row>
    <row r="49" spans="1:21" ht="14.85" customHeight="1"/>
    <row r="50" spans="1:21" ht="14.85" customHeight="1">
      <c r="A50" s="38" t="s">
        <v>85</v>
      </c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51"/>
    </row>
  </sheetData>
  <sheetProtection sheet="1" selectLockedCells="1"/>
  <mergeCells count="26">
    <mergeCell ref="A23:AC23"/>
    <mergeCell ref="A27:AC27"/>
    <mergeCell ref="G44:U44"/>
    <mergeCell ref="G46:U46"/>
    <mergeCell ref="A33:AC33"/>
    <mergeCell ref="A35:AC35"/>
    <mergeCell ref="A37:AC37"/>
    <mergeCell ref="F50:U50"/>
    <mergeCell ref="A29:AC29"/>
    <mergeCell ref="A31:AC31"/>
    <mergeCell ref="G42:U42"/>
    <mergeCell ref="D48:U48"/>
    <mergeCell ref="A39:AC39"/>
    <mergeCell ref="L19:AC19"/>
    <mergeCell ref="A21:AC21"/>
    <mergeCell ref="G13:J13"/>
    <mergeCell ref="U13:AC13"/>
    <mergeCell ref="O11:R11"/>
    <mergeCell ref="H11:K11"/>
    <mergeCell ref="K17:AC17"/>
    <mergeCell ref="K16:AC16"/>
    <mergeCell ref="A1:AD2"/>
    <mergeCell ref="AA4:AC4"/>
    <mergeCell ref="H7:K7"/>
    <mergeCell ref="H10:K10"/>
    <mergeCell ref="O10:R10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8"/>
  <sheetViews>
    <sheetView workbookViewId="0">
      <selection activeCell="O64" sqref="O64"/>
    </sheetView>
  </sheetViews>
  <sheetFormatPr defaultRowHeight="12.75"/>
  <cols>
    <col min="11" max="11" width="10" customWidth="1"/>
  </cols>
  <sheetData>
    <row r="1" spans="1:11" ht="18">
      <c r="A1" s="456" t="s">
        <v>241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1" ht="5.25" customHeight="1"/>
    <row r="3" spans="1:11" ht="7.5" customHeight="1"/>
    <row r="4" spans="1:11" ht="7.5" customHeight="1"/>
    <row r="5" spans="1:11" ht="14.25">
      <c r="A5" s="457" t="s">
        <v>242</v>
      </c>
      <c r="B5" s="458"/>
      <c r="C5" s="247" t="s">
        <v>243</v>
      </c>
      <c r="D5" s="248"/>
      <c r="E5" s="248"/>
      <c r="F5" s="248"/>
      <c r="G5" s="248"/>
      <c r="H5" s="248"/>
      <c r="I5" s="248"/>
      <c r="J5" s="248"/>
      <c r="K5" s="249"/>
    </row>
    <row r="6" spans="1:11" ht="14.25">
      <c r="A6" s="224"/>
      <c r="C6" s="245" t="s">
        <v>244</v>
      </c>
      <c r="K6" s="250"/>
    </row>
    <row r="7" spans="1:11" ht="6.75" customHeight="1" thickBot="1">
      <c r="A7" s="224"/>
      <c r="C7" s="246"/>
      <c r="D7" s="246"/>
      <c r="E7" s="246"/>
      <c r="F7" s="246"/>
      <c r="G7" s="246"/>
      <c r="H7" s="246"/>
      <c r="I7" s="246"/>
      <c r="J7" s="246"/>
      <c r="K7" s="250"/>
    </row>
    <row r="8" spans="1:11" ht="6.75" customHeight="1">
      <c r="A8" s="224"/>
      <c r="K8" s="250"/>
    </row>
    <row r="9" spans="1:11">
      <c r="A9" s="224"/>
      <c r="C9" s="251" t="s">
        <v>245</v>
      </c>
      <c r="K9" s="250"/>
    </row>
    <row r="10" spans="1:11">
      <c r="A10" s="224"/>
      <c r="C10" s="459" t="s">
        <v>246</v>
      </c>
      <c r="D10" s="459"/>
      <c r="E10" s="459"/>
      <c r="F10" s="459"/>
      <c r="G10" s="459"/>
      <c r="H10" s="459"/>
      <c r="I10" s="459"/>
      <c r="J10" s="251"/>
      <c r="K10" s="250"/>
    </row>
    <row r="11" spans="1:11" ht="6" customHeight="1">
      <c r="A11" s="224"/>
      <c r="K11" s="250"/>
    </row>
    <row r="12" spans="1:11">
      <c r="A12" s="252"/>
      <c r="B12" s="461" t="s">
        <v>389</v>
      </c>
      <c r="C12" s="350"/>
      <c r="D12" s="350"/>
      <c r="E12" s="350"/>
      <c r="F12" s="350"/>
      <c r="G12" s="350"/>
      <c r="H12" s="350"/>
      <c r="I12" s="350"/>
      <c r="J12" s="350"/>
      <c r="K12" s="253"/>
    </row>
    <row r="13" spans="1:11" ht="7.5" customHeight="1"/>
    <row r="14" spans="1:11" ht="14.25">
      <c r="A14" s="457" t="s">
        <v>247</v>
      </c>
      <c r="B14" s="458"/>
      <c r="C14" s="254" t="s">
        <v>248</v>
      </c>
      <c r="D14" s="248"/>
      <c r="E14" s="248"/>
      <c r="F14" s="248"/>
      <c r="G14" s="248"/>
      <c r="H14" s="248"/>
      <c r="I14" s="248"/>
      <c r="J14" s="248"/>
      <c r="K14" s="249"/>
    </row>
    <row r="15" spans="1:11" ht="14.25">
      <c r="A15" s="224"/>
      <c r="C15" s="255" t="s">
        <v>249</v>
      </c>
      <c r="K15" s="250"/>
    </row>
    <row r="16" spans="1:11" ht="14.25">
      <c r="A16" s="224"/>
      <c r="C16" s="245" t="s">
        <v>250</v>
      </c>
      <c r="K16" s="250"/>
    </row>
    <row r="17" spans="1:11" ht="14.25">
      <c r="A17" s="224"/>
      <c r="C17" s="245" t="s">
        <v>251</v>
      </c>
      <c r="K17" s="250"/>
    </row>
    <row r="18" spans="1:11" ht="14.25">
      <c r="A18" s="224"/>
      <c r="C18" s="245" t="s">
        <v>252</v>
      </c>
      <c r="K18" s="250"/>
    </row>
    <row r="19" spans="1:11" ht="14.25">
      <c r="A19" s="224"/>
      <c r="C19" s="245" t="s">
        <v>284</v>
      </c>
      <c r="K19" s="250"/>
    </row>
    <row r="20" spans="1:11" ht="6" customHeight="1">
      <c r="A20" s="224"/>
      <c r="K20" s="250"/>
    </row>
    <row r="21" spans="1:11">
      <c r="A21" s="224"/>
      <c r="C21" s="459" t="s">
        <v>253</v>
      </c>
      <c r="D21" s="402"/>
      <c r="E21" s="402"/>
      <c r="F21" s="402"/>
      <c r="G21" s="402"/>
      <c r="H21" s="402"/>
      <c r="I21" s="402"/>
      <c r="K21" s="250"/>
    </row>
    <row r="22" spans="1:11" ht="6" customHeight="1">
      <c r="A22" s="224"/>
      <c r="K22" s="250"/>
    </row>
    <row r="23" spans="1:11">
      <c r="A23" s="252"/>
      <c r="B23" s="30"/>
      <c r="C23" s="460" t="s">
        <v>390</v>
      </c>
      <c r="D23" s="350"/>
      <c r="E23" s="350"/>
      <c r="F23" s="350"/>
      <c r="G23" s="350"/>
      <c r="H23" s="350"/>
      <c r="I23" s="350"/>
      <c r="J23" s="30"/>
      <c r="K23" s="253"/>
    </row>
    <row r="24" spans="1:11" ht="7.5" customHeight="1"/>
    <row r="25" spans="1:11" ht="14.25">
      <c r="A25" s="457" t="s">
        <v>254</v>
      </c>
      <c r="B25" s="458"/>
      <c r="C25" s="254" t="s">
        <v>255</v>
      </c>
      <c r="D25" s="248"/>
      <c r="E25" s="248"/>
      <c r="F25" s="248"/>
      <c r="G25" s="248"/>
      <c r="H25" s="248"/>
      <c r="I25" s="248"/>
      <c r="J25" s="248"/>
      <c r="K25" s="249"/>
    </row>
    <row r="26" spans="1:11" ht="14.25">
      <c r="A26" s="224"/>
      <c r="C26" s="256" t="s">
        <v>256</v>
      </c>
      <c r="K26" s="250"/>
    </row>
    <row r="27" spans="1:11" ht="14.25">
      <c r="A27" s="224"/>
      <c r="C27" s="245" t="s">
        <v>257</v>
      </c>
      <c r="K27" s="250"/>
    </row>
    <row r="28" spans="1:11" ht="14.25">
      <c r="A28" s="224"/>
      <c r="C28" s="245" t="s">
        <v>258</v>
      </c>
      <c r="K28" s="250"/>
    </row>
    <row r="29" spans="1:11">
      <c r="A29" s="224"/>
      <c r="C29" s="251" t="s">
        <v>259</v>
      </c>
      <c r="K29" s="250"/>
    </row>
    <row r="30" spans="1:11">
      <c r="A30" s="224"/>
      <c r="C30" s="251" t="s">
        <v>260</v>
      </c>
      <c r="K30" s="250"/>
    </row>
    <row r="31" spans="1:11" ht="6" customHeight="1">
      <c r="A31" s="224"/>
      <c r="K31" s="250"/>
    </row>
    <row r="32" spans="1:11">
      <c r="A32" s="224"/>
      <c r="C32" s="459" t="s">
        <v>261</v>
      </c>
      <c r="D32" s="459"/>
      <c r="E32" s="459"/>
      <c r="F32" s="459"/>
      <c r="G32" s="459"/>
      <c r="H32" s="459"/>
      <c r="I32" s="459"/>
      <c r="K32" s="250"/>
    </row>
    <row r="33" spans="1:11" ht="6" customHeight="1">
      <c r="A33" s="224"/>
      <c r="K33" s="250"/>
    </row>
    <row r="34" spans="1:11">
      <c r="A34" s="252"/>
      <c r="B34" s="30"/>
      <c r="C34" s="461" t="s">
        <v>262</v>
      </c>
      <c r="D34" s="350"/>
      <c r="E34" s="350"/>
      <c r="F34" s="350"/>
      <c r="G34" s="350"/>
      <c r="H34" s="350"/>
      <c r="I34" s="350"/>
      <c r="J34" s="30"/>
      <c r="K34" s="253"/>
    </row>
    <row r="35" spans="1:11" ht="7.5" customHeight="1"/>
    <row r="36" spans="1:11" ht="14.25">
      <c r="A36" s="457" t="s">
        <v>263</v>
      </c>
      <c r="B36" s="458"/>
      <c r="C36" s="254" t="s">
        <v>264</v>
      </c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24"/>
      <c r="C37" s="256" t="s">
        <v>265</v>
      </c>
      <c r="K37" s="250"/>
    </row>
    <row r="38" spans="1:11" ht="14.25">
      <c r="A38" s="224"/>
      <c r="C38" s="245" t="s">
        <v>266</v>
      </c>
      <c r="K38" s="250"/>
    </row>
    <row r="39" spans="1:11" ht="14.25">
      <c r="A39" s="224"/>
      <c r="C39" s="245" t="s">
        <v>267</v>
      </c>
      <c r="K39" s="250"/>
    </row>
    <row r="40" spans="1:11" ht="14.25">
      <c r="A40" s="224"/>
      <c r="C40" s="245" t="s">
        <v>268</v>
      </c>
      <c r="K40" s="250"/>
    </row>
    <row r="41" spans="1:11" ht="14.25">
      <c r="A41" s="224"/>
      <c r="C41" s="245" t="s">
        <v>269</v>
      </c>
      <c r="K41" s="250"/>
    </row>
    <row r="42" spans="1:11" ht="6" customHeight="1">
      <c r="A42" s="224"/>
      <c r="K42" s="250"/>
    </row>
    <row r="43" spans="1:11">
      <c r="A43" s="224"/>
      <c r="C43" s="459" t="s">
        <v>270</v>
      </c>
      <c r="D43" s="459"/>
      <c r="E43" s="459"/>
      <c r="F43" s="459"/>
      <c r="G43" s="459"/>
      <c r="H43" s="459"/>
      <c r="I43" s="459"/>
      <c r="K43" s="250"/>
    </row>
    <row r="44" spans="1:11" ht="6" customHeight="1">
      <c r="A44" s="224"/>
      <c r="K44" s="250"/>
    </row>
    <row r="45" spans="1:11">
      <c r="A45" s="252"/>
      <c r="B45" s="30"/>
      <c r="C45" s="461" t="s">
        <v>271</v>
      </c>
      <c r="D45" s="350"/>
      <c r="E45" s="350"/>
      <c r="F45" s="350"/>
      <c r="G45" s="350"/>
      <c r="H45" s="350"/>
      <c r="I45" s="350"/>
      <c r="J45" s="30"/>
      <c r="K45" s="253"/>
    </row>
    <row r="46" spans="1:11" ht="7.5" customHeight="1"/>
    <row r="47" spans="1:11" ht="14.25">
      <c r="A47" s="462" t="s">
        <v>272</v>
      </c>
      <c r="B47" s="463"/>
      <c r="C47" s="254" t="s">
        <v>273</v>
      </c>
      <c r="D47" s="248"/>
      <c r="E47" s="248"/>
      <c r="F47" s="248"/>
      <c r="G47" s="248"/>
      <c r="H47" s="248"/>
      <c r="I47" s="248"/>
      <c r="J47" s="248"/>
      <c r="K47" s="249"/>
    </row>
    <row r="48" spans="1:11" ht="14.25">
      <c r="A48" s="224"/>
      <c r="C48" s="256" t="s">
        <v>274</v>
      </c>
      <c r="K48" s="250"/>
    </row>
    <row r="49" spans="1:11" ht="14.25">
      <c r="A49" s="224"/>
      <c r="C49" s="245" t="s">
        <v>275</v>
      </c>
      <c r="K49" s="250"/>
    </row>
    <row r="50" spans="1:11" ht="14.25">
      <c r="A50" s="224"/>
      <c r="C50" s="245" t="s">
        <v>267</v>
      </c>
      <c r="K50" s="250"/>
    </row>
    <row r="51" spans="1:11" ht="14.25">
      <c r="A51" s="224"/>
      <c r="C51" s="245" t="s">
        <v>276</v>
      </c>
      <c r="K51" s="250"/>
    </row>
    <row r="52" spans="1:11" ht="6" customHeight="1">
      <c r="A52" s="224"/>
      <c r="K52" s="250"/>
    </row>
    <row r="53" spans="1:11" ht="18">
      <c r="A53" s="252"/>
      <c r="B53" s="30"/>
      <c r="C53" s="461" t="s">
        <v>391</v>
      </c>
      <c r="D53" s="464"/>
      <c r="E53" s="464"/>
      <c r="F53" s="464"/>
      <c r="G53" s="464"/>
      <c r="H53" s="464"/>
      <c r="I53" s="464"/>
      <c r="J53" s="464"/>
      <c r="K53" s="253"/>
    </row>
    <row r="54" spans="1:11" ht="7.5" customHeight="1"/>
    <row r="55" spans="1:11" ht="14.25">
      <c r="A55" s="465" t="s">
        <v>277</v>
      </c>
      <c r="B55" s="463"/>
      <c r="C55" s="254" t="s">
        <v>278</v>
      </c>
      <c r="D55" s="248"/>
      <c r="E55" s="248"/>
      <c r="F55" s="248"/>
      <c r="G55" s="248"/>
      <c r="H55" s="248"/>
      <c r="I55" s="248"/>
      <c r="J55" s="248"/>
      <c r="K55" s="249"/>
    </row>
    <row r="56" spans="1:11" ht="14.25">
      <c r="A56" s="224"/>
      <c r="C56" s="256" t="s">
        <v>265</v>
      </c>
      <c r="K56" s="250"/>
    </row>
    <row r="57" spans="1:11" ht="14.25">
      <c r="A57" s="224"/>
      <c r="C57" s="245" t="s">
        <v>266</v>
      </c>
      <c r="K57" s="250"/>
    </row>
    <row r="58" spans="1:11" ht="14.25">
      <c r="A58" s="224"/>
      <c r="C58" s="245" t="s">
        <v>267</v>
      </c>
      <c r="K58" s="250"/>
    </row>
    <row r="59" spans="1:11" ht="14.25">
      <c r="A59" s="224"/>
      <c r="C59" s="245" t="s">
        <v>279</v>
      </c>
      <c r="K59" s="250"/>
    </row>
    <row r="60" spans="1:11" ht="14.25">
      <c r="A60" s="224"/>
      <c r="C60" s="245" t="s">
        <v>269</v>
      </c>
      <c r="K60" s="250"/>
    </row>
    <row r="61" spans="1:11" ht="6" customHeight="1">
      <c r="A61" s="224"/>
      <c r="K61" s="250"/>
    </row>
    <row r="62" spans="1:11">
      <c r="A62" s="224"/>
      <c r="C62" s="459" t="s">
        <v>280</v>
      </c>
      <c r="D62" s="459"/>
      <c r="E62" s="459"/>
      <c r="F62" s="459"/>
      <c r="G62" s="459"/>
      <c r="H62" s="459"/>
      <c r="I62" s="459"/>
      <c r="K62" s="250"/>
    </row>
    <row r="63" spans="1:11" ht="6" customHeight="1">
      <c r="A63" s="224"/>
      <c r="K63" s="250"/>
    </row>
    <row r="64" spans="1:11">
      <c r="A64" s="252"/>
      <c r="B64" s="30"/>
      <c r="C64" s="460" t="s">
        <v>392</v>
      </c>
      <c r="D64" s="350"/>
      <c r="E64" s="350"/>
      <c r="F64" s="350"/>
      <c r="G64" s="350"/>
      <c r="H64" s="350"/>
      <c r="I64" s="350"/>
      <c r="J64" s="30"/>
      <c r="K64" s="253"/>
    </row>
    <row r="65" spans="1:1" ht="7.5" customHeight="1"/>
    <row r="66" spans="1:1" ht="14.25">
      <c r="A66" s="245" t="s">
        <v>281</v>
      </c>
    </row>
    <row r="67" spans="1:1" ht="14.25">
      <c r="A67" s="245" t="s">
        <v>282</v>
      </c>
    </row>
    <row r="68" spans="1:1" ht="14.25">
      <c r="A68" s="245" t="s">
        <v>283</v>
      </c>
    </row>
  </sheetData>
  <sheetProtection selectLockedCells="1" selectUnlockedCells="1"/>
  <mergeCells count="18">
    <mergeCell ref="C64:I64"/>
    <mergeCell ref="C45:I45"/>
    <mergeCell ref="A47:B47"/>
    <mergeCell ref="C53:J53"/>
    <mergeCell ref="C32:I32"/>
    <mergeCell ref="C34:I34"/>
    <mergeCell ref="A36:B36"/>
    <mergeCell ref="C43:I43"/>
    <mergeCell ref="A55:B55"/>
    <mergeCell ref="C62:I62"/>
    <mergeCell ref="A1:K1"/>
    <mergeCell ref="A5:B5"/>
    <mergeCell ref="C10:I10"/>
    <mergeCell ref="A25:B25"/>
    <mergeCell ref="A14:B14"/>
    <mergeCell ref="C21:I21"/>
    <mergeCell ref="C23:I23"/>
    <mergeCell ref="B12:J12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0B690EB4-AFAD-4C7B-B082-3BC88EE341EC}"/>
    <hyperlink ref="C23" r:id="rId4" xr:uid="{A3330E54-2336-4B23-95B9-020455EE2EC0}"/>
    <hyperlink ref="C53" r:id="rId5" xr:uid="{86B0BBCC-92D8-4756-A1C0-0C9111321AF6}"/>
    <hyperlink ref="C64" r:id="rId6" xr:uid="{B6875462-69C9-4A5A-8C2A-08277694811A}"/>
  </hyperlinks>
  <pageMargins left="0" right="0" top="0" bottom="0" header="0" footer="0"/>
  <pageSetup orientation="portrait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X100"/>
  <sheetViews>
    <sheetView topLeftCell="A17" zoomScaleNormal="100" workbookViewId="0">
      <selection activeCell="X34" sqref="X34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7.57031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" bestFit="1" customWidth="1"/>
    <col min="18" max="18" width="9.5703125" customWidth="1"/>
    <col min="19" max="19" width="23.7109375" customWidth="1"/>
    <col min="20" max="20" width="11.7109375" customWidth="1"/>
    <col min="21" max="21" width="15.28515625" customWidth="1"/>
    <col min="22" max="22" width="10.140625" customWidth="1"/>
    <col min="23" max="23" width="19.7109375" customWidth="1"/>
    <col min="24" max="24" width="9.42578125" customWidth="1"/>
    <col min="25" max="25" width="6.28515625" customWidth="1"/>
    <col min="26" max="26" width="10.140625" customWidth="1"/>
  </cols>
  <sheetData>
    <row r="1" spans="1:50">
      <c r="A1" s="318" t="s">
        <v>11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50" ht="6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</row>
    <row r="3" spans="1:50" ht="8.1" customHeight="1"/>
    <row r="4" spans="1:50">
      <c r="B4" s="1" t="s">
        <v>38</v>
      </c>
      <c r="C4" s="347" t="str">
        <f>IF('Labor 1'!C4:H4="","",'Labor 1'!C4:H4)</f>
        <v/>
      </c>
      <c r="D4" s="348"/>
      <c r="E4" s="348"/>
      <c r="F4" s="348"/>
      <c r="G4" s="348"/>
      <c r="H4" s="348"/>
      <c r="I4" s="1" t="s">
        <v>0</v>
      </c>
      <c r="K4" s="349" t="str">
        <f>IF('Labor 1'!K4:O4="","",'Labor 1'!K4:O4)</f>
        <v/>
      </c>
      <c r="L4" s="349"/>
      <c r="M4" s="349"/>
      <c r="N4" s="350"/>
      <c r="O4" s="350"/>
      <c r="P4" s="2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47" t="str">
        <f>IF('Labor 1'!C6:H6="","",'Labor 1'!C6:H6)</f>
        <v/>
      </c>
      <c r="D6" s="348"/>
      <c r="E6" s="348"/>
      <c r="F6" s="348"/>
      <c r="G6" s="348"/>
      <c r="H6" s="348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353" t="s">
        <v>3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31" t="s">
        <v>231</v>
      </c>
      <c r="P8" s="332"/>
      <c r="Q8" s="43" t="s">
        <v>13</v>
      </c>
      <c r="R8" s="43" t="s">
        <v>36</v>
      </c>
    </row>
    <row r="9" spans="1:50" ht="15.6" customHeight="1">
      <c r="A9" s="259"/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297"/>
      <c r="P9" s="298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297"/>
      <c r="P10" s="298"/>
      <c r="Q10" s="221"/>
      <c r="R10" s="42"/>
      <c r="S10" s="46" t="s">
        <v>22</v>
      </c>
      <c r="T10" s="47">
        <f>R48</f>
        <v>0</v>
      </c>
      <c r="U10" s="48">
        <v>115</v>
      </c>
      <c r="V10" s="6">
        <f>U10*T10</f>
        <v>0</v>
      </c>
      <c r="AX10" s="258" t="s">
        <v>288</v>
      </c>
    </row>
    <row r="11" spans="1:50" ht="15.6" customHeight="1">
      <c r="A11" s="259"/>
      <c r="B11" s="294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6"/>
      <c r="O11" s="297"/>
      <c r="P11" s="298"/>
      <c r="Q11" s="221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9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6"/>
      <c r="O12" s="297"/>
      <c r="P12" s="298"/>
      <c r="Q12" s="221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6"/>
      <c r="O13" s="297"/>
      <c r="P13" s="298"/>
      <c r="Q13" s="221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9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  <c r="O14" s="297"/>
      <c r="P14" s="298"/>
      <c r="Q14" s="221"/>
      <c r="R14" s="42"/>
      <c r="S14" s="4" t="s">
        <v>232</v>
      </c>
      <c r="T14" s="10"/>
      <c r="U14" s="48">
        <v>125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6"/>
      <c r="O15" s="297"/>
      <c r="P15" s="298"/>
      <c r="Q15" s="221"/>
      <c r="R15" s="42"/>
      <c r="S15" s="4" t="s">
        <v>233</v>
      </c>
      <c r="T15" s="10"/>
      <c r="U15" s="48">
        <v>125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94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6"/>
      <c r="O16" s="297"/>
      <c r="P16" s="298"/>
      <c r="Q16" s="221"/>
      <c r="R16" s="42"/>
      <c r="S16" s="4" t="s">
        <v>234</v>
      </c>
      <c r="T16" s="10"/>
      <c r="U16" s="48">
        <v>125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  <c r="O17" s="297"/>
      <c r="P17" s="298"/>
      <c r="Q17" s="221"/>
      <c r="R17" s="42"/>
      <c r="S17" s="224"/>
      <c r="U17" s="50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94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6"/>
      <c r="O18" s="297"/>
      <c r="P18" s="298"/>
      <c r="Q18" s="221"/>
      <c r="R18" s="42"/>
      <c r="S18" s="4" t="s">
        <v>25</v>
      </c>
      <c r="T18" s="9"/>
      <c r="U18" s="51">
        <v>1.85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6"/>
      <c r="O19" s="297"/>
      <c r="P19" s="298"/>
      <c r="Q19" s="221"/>
      <c r="R19" s="42"/>
      <c r="S19" s="4" t="s">
        <v>26</v>
      </c>
      <c r="T19" s="9"/>
      <c r="U19" s="51">
        <v>2.75</v>
      </c>
      <c r="V19" s="6">
        <f t="shared" si="0"/>
        <v>0</v>
      </c>
      <c r="W19" s="172" t="s">
        <v>228</v>
      </c>
      <c r="X19" s="9"/>
      <c r="Y19" s="51">
        <v>4</v>
      </c>
      <c r="Z19" s="19">
        <f>X19*Y19</f>
        <v>0</v>
      </c>
      <c r="AA19">
        <f>IF(X19="",1,0)</f>
        <v>1</v>
      </c>
      <c r="AX19" s="258" t="s">
        <v>310</v>
      </c>
    </row>
    <row r="20" spans="1:50" ht="15.6" customHeight="1">
      <c r="A20" s="259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6"/>
      <c r="O20" s="297"/>
      <c r="P20" s="298"/>
      <c r="Q20" s="221"/>
      <c r="R20" s="42"/>
      <c r="S20" s="4" t="s">
        <v>27</v>
      </c>
      <c r="T20" s="9"/>
      <c r="U20" s="51">
        <v>5</v>
      </c>
      <c r="V20" s="6">
        <f t="shared" si="0"/>
        <v>0</v>
      </c>
      <c r="W20" s="172" t="s">
        <v>229</v>
      </c>
      <c r="X20" s="9"/>
      <c r="Y20" s="216">
        <v>6</v>
      </c>
      <c r="Z20" s="19">
        <f>X20*Y20</f>
        <v>0</v>
      </c>
      <c r="AA20">
        <f>IF(X20="",1,0)</f>
        <v>1</v>
      </c>
      <c r="AX20" s="258" t="s">
        <v>311</v>
      </c>
    </row>
    <row r="21" spans="1:50" ht="15.6" customHeight="1">
      <c r="A21" s="259"/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6"/>
      <c r="O21" s="297"/>
      <c r="P21" s="298"/>
      <c r="Q21" s="221"/>
      <c r="R21" s="42"/>
      <c r="S21" s="4" t="s">
        <v>34</v>
      </c>
      <c r="T21" s="9"/>
      <c r="U21" s="51">
        <v>6.5</v>
      </c>
      <c r="V21" s="6">
        <f t="shared" si="0"/>
        <v>0</v>
      </c>
      <c r="W21" s="172" t="s">
        <v>404</v>
      </c>
      <c r="X21" s="9"/>
      <c r="Y21" s="216">
        <v>2.75</v>
      </c>
      <c r="Z21" s="19">
        <f>X21*Y21</f>
        <v>0</v>
      </c>
      <c r="AA21" s="2">
        <f>IF(T21="",1,0)</f>
        <v>1</v>
      </c>
      <c r="AX21" s="258" t="s">
        <v>312</v>
      </c>
    </row>
    <row r="22" spans="1:50" ht="15.75" customHeight="1">
      <c r="A22" s="259"/>
      <c r="B22" s="336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6"/>
      <c r="O22" s="297"/>
      <c r="P22" s="298"/>
      <c r="Q22" s="221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9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6"/>
      <c r="O23" s="297"/>
      <c r="P23" s="298"/>
      <c r="Q23" s="221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94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6"/>
      <c r="O24" s="297"/>
      <c r="P24" s="298"/>
      <c r="Q24" s="221"/>
      <c r="R24" s="42"/>
      <c r="S24" t="s">
        <v>7</v>
      </c>
      <c r="U24" s="1" t="s">
        <v>17</v>
      </c>
      <c r="V24" s="44">
        <f>SUM(V18:V23)+Z19+Z20+Z21</f>
        <v>0</v>
      </c>
      <c r="W24" s="49"/>
      <c r="AX24" s="258" t="s">
        <v>315</v>
      </c>
    </row>
    <row r="25" spans="1:50" ht="15.6" customHeight="1">
      <c r="A25" s="259"/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297"/>
      <c r="P25" s="298"/>
      <c r="Q25" s="221"/>
      <c r="R25" s="42"/>
      <c r="S25" s="4" t="s">
        <v>30</v>
      </c>
      <c r="T25" s="9"/>
      <c r="U25" s="50"/>
      <c r="V25" s="7"/>
      <c r="W25" s="290" t="s">
        <v>400</v>
      </c>
      <c r="X25" s="9"/>
      <c r="Y25" s="289">
        <v>150</v>
      </c>
      <c r="Z25" s="339">
        <f>X25*T26*Y25</f>
        <v>0</v>
      </c>
      <c r="AA25" s="340"/>
      <c r="AX25" s="258" t="s">
        <v>316</v>
      </c>
    </row>
    <row r="26" spans="1:50" ht="15.6" customHeight="1" thickBot="1">
      <c r="A26" s="259"/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6"/>
      <c r="O26" s="297"/>
      <c r="P26" s="298"/>
      <c r="Q26" s="221"/>
      <c r="R26" s="42"/>
      <c r="S26" s="4" t="s">
        <v>29</v>
      </c>
      <c r="T26" s="9"/>
      <c r="U26" s="6">
        <v>40</v>
      </c>
      <c r="V26" s="52">
        <f>T25*T26*U26</f>
        <v>0</v>
      </c>
      <c r="W26" s="290" t="s">
        <v>401</v>
      </c>
      <c r="X26" s="9"/>
      <c r="Y26" s="289">
        <v>115</v>
      </c>
      <c r="Z26" s="339">
        <f>X26*T26*Y26</f>
        <v>0</v>
      </c>
      <c r="AA26" s="340"/>
      <c r="AX26" s="258" t="s">
        <v>317</v>
      </c>
    </row>
    <row r="27" spans="1:50" ht="15.6" customHeight="1" thickBot="1">
      <c r="A27" s="259"/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6"/>
      <c r="O27" s="297"/>
      <c r="P27" s="298"/>
      <c r="Q27" s="221"/>
      <c r="R27" s="42"/>
      <c r="S27" t="s">
        <v>31</v>
      </c>
      <c r="U27" s="50"/>
      <c r="V27" s="7"/>
      <c r="W27" s="30"/>
      <c r="X27" s="290" t="s">
        <v>402</v>
      </c>
      <c r="Y27" s="291"/>
      <c r="Z27" s="341">
        <f>V26+Z25+Z26</f>
        <v>0</v>
      </c>
      <c r="AA27" s="342"/>
      <c r="AX27" s="258" t="s">
        <v>318</v>
      </c>
    </row>
    <row r="28" spans="1:50" ht="15.6" customHeight="1">
      <c r="A28" s="259"/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6"/>
      <c r="O28" s="297"/>
      <c r="P28" s="298"/>
      <c r="Q28" s="221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6"/>
      <c r="O29" s="297"/>
      <c r="P29" s="298"/>
      <c r="Q29" s="221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94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6"/>
      <c r="O30" s="297"/>
      <c r="P30" s="298"/>
      <c r="Q30" s="221"/>
      <c r="R30" s="42"/>
      <c r="S30" t="s">
        <v>112</v>
      </c>
      <c r="T30" s="207" t="s">
        <v>222</v>
      </c>
      <c r="U30" s="50" t="s">
        <v>14</v>
      </c>
      <c r="V30" s="8" t="s">
        <v>15</v>
      </c>
      <c r="AX30" s="258" t="s">
        <v>332</v>
      </c>
    </row>
    <row r="31" spans="1:50" ht="15.6" customHeight="1">
      <c r="A31" s="259"/>
      <c r="B31" s="294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6"/>
      <c r="O31" s="297"/>
      <c r="P31" s="298"/>
      <c r="Q31" s="221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94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6"/>
      <c r="O32" s="297"/>
      <c r="P32" s="298"/>
      <c r="Q32" s="221"/>
      <c r="R32" s="42"/>
      <c r="S32" s="4" t="s">
        <v>28</v>
      </c>
      <c r="T32" s="222"/>
      <c r="U32" s="48">
        <v>250</v>
      </c>
      <c r="V32" s="6">
        <f t="shared" si="1"/>
        <v>0</v>
      </c>
      <c r="W32" s="285" t="s">
        <v>395</v>
      </c>
      <c r="X32" s="286"/>
      <c r="Y32" s="5" t="s">
        <v>14</v>
      </c>
      <c r="Z32" s="343" t="s">
        <v>15</v>
      </c>
      <c r="AA32" s="344"/>
      <c r="AX32" s="258" t="s">
        <v>334</v>
      </c>
    </row>
    <row r="33" spans="1:50" ht="15.6" customHeight="1">
      <c r="A33" s="259"/>
      <c r="B33" s="294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6"/>
      <c r="O33" s="297"/>
      <c r="P33" s="298"/>
      <c r="Q33" s="221"/>
      <c r="R33" s="42"/>
      <c r="S33" s="4" t="s">
        <v>153</v>
      </c>
      <c r="T33" s="222"/>
      <c r="U33" s="48">
        <v>250</v>
      </c>
      <c r="V33" s="6">
        <f t="shared" si="1"/>
        <v>0</v>
      </c>
      <c r="W33" s="285" t="s">
        <v>396</v>
      </c>
      <c r="X33" s="288"/>
      <c r="Y33" s="48">
        <v>139</v>
      </c>
      <c r="Z33" s="345">
        <f>Y33*X33</f>
        <v>0</v>
      </c>
      <c r="AA33" s="346"/>
      <c r="AX33" s="258" t="s">
        <v>335</v>
      </c>
    </row>
    <row r="34" spans="1:50" ht="15.6" customHeight="1">
      <c r="A34" s="259"/>
      <c r="B34" s="29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6"/>
      <c r="O34" s="297"/>
      <c r="P34" s="298"/>
      <c r="Q34" s="221"/>
      <c r="R34" s="42"/>
      <c r="S34" s="4" t="s">
        <v>214</v>
      </c>
      <c r="T34" s="222"/>
      <c r="U34" s="48">
        <v>12222</v>
      </c>
      <c r="V34" s="6">
        <f t="shared" si="1"/>
        <v>0</v>
      </c>
      <c r="W34" s="285" t="s">
        <v>397</v>
      </c>
      <c r="X34" s="288"/>
      <c r="Y34" s="48">
        <v>195</v>
      </c>
      <c r="Z34" s="345">
        <f t="shared" ref="Z34:Z35" si="2">Y34*X34</f>
        <v>0</v>
      </c>
      <c r="AA34" s="346"/>
      <c r="AX34" s="258" t="s">
        <v>336</v>
      </c>
    </row>
    <row r="35" spans="1:50" ht="15.6" customHeight="1">
      <c r="A35" s="259"/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6"/>
      <c r="O35" s="297"/>
      <c r="P35" s="298"/>
      <c r="Q35" s="221"/>
      <c r="R35" s="42"/>
      <c r="S35" s="4" t="s">
        <v>209</v>
      </c>
      <c r="T35" s="222"/>
      <c r="U35" s="48">
        <v>349</v>
      </c>
      <c r="V35" s="6">
        <f t="shared" si="1"/>
        <v>0</v>
      </c>
      <c r="W35" s="285" t="s">
        <v>398</v>
      </c>
      <c r="X35" s="288"/>
      <c r="Y35" s="48">
        <v>250</v>
      </c>
      <c r="Z35" s="345">
        <f t="shared" si="2"/>
        <v>0</v>
      </c>
      <c r="AA35" s="346"/>
      <c r="AX35" s="258" t="s">
        <v>337</v>
      </c>
    </row>
    <row r="36" spans="1:50" ht="15.6" customHeight="1">
      <c r="A36" s="259"/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6"/>
      <c r="O36" s="297"/>
      <c r="P36" s="298"/>
      <c r="Q36" s="221"/>
      <c r="R36" s="42"/>
      <c r="S36" s="257" t="s">
        <v>393</v>
      </c>
      <c r="T36" s="222"/>
      <c r="U36" s="48">
        <v>471</v>
      </c>
      <c r="V36" s="6">
        <f t="shared" si="1"/>
        <v>0</v>
      </c>
      <c r="W36" s="337" t="s">
        <v>399</v>
      </c>
      <c r="X36" s="338"/>
      <c r="Y36" s="338"/>
      <c r="Z36" s="339">
        <f>Z33+Z34+Z35</f>
        <v>0</v>
      </c>
      <c r="AA36" s="340"/>
      <c r="AX36" s="258" t="s">
        <v>338</v>
      </c>
    </row>
    <row r="37" spans="1:50" ht="15.6" customHeight="1">
      <c r="A37" s="259"/>
      <c r="B37" s="29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6"/>
      <c r="O37" s="297"/>
      <c r="P37" s="298"/>
      <c r="Q37" s="221"/>
      <c r="R37" s="42"/>
      <c r="S37" s="4" t="s">
        <v>102</v>
      </c>
      <c r="T37" s="223"/>
      <c r="U37" s="51">
        <v>6.5</v>
      </c>
      <c r="V37" s="6">
        <f t="shared" si="1"/>
        <v>0</v>
      </c>
      <c r="W37" s="2">
        <f t="shared" ref="W37:W40" si="3">IF(T37=0,1,"")</f>
        <v>1</v>
      </c>
      <c r="AX37" s="258" t="s">
        <v>339</v>
      </c>
    </row>
    <row r="38" spans="1:50" ht="15.6" customHeight="1">
      <c r="A38" s="259"/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6"/>
      <c r="O38" s="297"/>
      <c r="P38" s="298"/>
      <c r="Q38" s="221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X38" s="258" t="s">
        <v>340</v>
      </c>
    </row>
    <row r="39" spans="1:50" ht="15.6" customHeight="1">
      <c r="A39" s="259"/>
      <c r="B39" s="294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6"/>
      <c r="O39" s="297"/>
      <c r="P39" s="298"/>
      <c r="Q39" s="221"/>
      <c r="R39" s="42"/>
      <c r="S39" s="4" t="s">
        <v>103</v>
      </c>
      <c r="T39" s="223"/>
      <c r="U39" s="51">
        <v>13</v>
      </c>
      <c r="V39" s="6">
        <f>T39*U39</f>
        <v>0</v>
      </c>
      <c r="W39" s="2">
        <f t="shared" si="3"/>
        <v>1</v>
      </c>
      <c r="AX39" s="258" t="s">
        <v>341</v>
      </c>
    </row>
    <row r="40" spans="1:50" ht="15.6" customHeight="1">
      <c r="A40" s="259"/>
      <c r="B40" s="294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6"/>
      <c r="O40" s="297"/>
      <c r="P40" s="298"/>
      <c r="Q40" s="221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X40" s="258" t="s">
        <v>342</v>
      </c>
    </row>
    <row r="41" spans="1:50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221"/>
      <c r="R41" s="42"/>
      <c r="S41" s="257" t="s">
        <v>394</v>
      </c>
      <c r="T41" s="223"/>
      <c r="U41" s="48">
        <v>555</v>
      </c>
      <c r="V41" s="6">
        <f>T41*U41</f>
        <v>0</v>
      </c>
      <c r="W41" s="2">
        <f t="shared" ref="W41" si="4">IF(T41=0,1,"")</f>
        <v>1</v>
      </c>
      <c r="AX41" s="258"/>
    </row>
    <row r="42" spans="1:50" ht="15.6" customHeight="1" thickBot="1">
      <c r="A42" s="259"/>
      <c r="B42" s="294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6"/>
      <c r="O42" s="297"/>
      <c r="P42" s="298"/>
      <c r="Q42" s="221"/>
      <c r="R42" s="42"/>
      <c r="U42" s="1" t="s">
        <v>20</v>
      </c>
      <c r="V42" s="44">
        <f>SUM(V31:V41)+Z36</f>
        <v>0</v>
      </c>
      <c r="AX42" s="258" t="s">
        <v>343</v>
      </c>
    </row>
    <row r="43" spans="1:50" ht="15.6" customHeight="1">
      <c r="A43" s="259"/>
      <c r="B43" s="294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6"/>
      <c r="O43" s="297"/>
      <c r="P43" s="298"/>
      <c r="Q43" s="221"/>
      <c r="R43" s="42"/>
      <c r="S43" t="s">
        <v>111</v>
      </c>
      <c r="T43" s="2" t="s">
        <v>222</v>
      </c>
      <c r="U43" s="2" t="s">
        <v>110</v>
      </c>
      <c r="V43" s="2" t="s">
        <v>15</v>
      </c>
      <c r="X43" t="s">
        <v>107</v>
      </c>
      <c r="AX43" s="258" t="s">
        <v>344</v>
      </c>
    </row>
    <row r="44" spans="1:50" ht="15.6" customHeight="1">
      <c r="A44" s="259"/>
      <c r="B44" s="294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6"/>
      <c r="O44" s="297"/>
      <c r="P44" s="298"/>
      <c r="Q44" s="221"/>
      <c r="R44" s="42"/>
      <c r="S44" s="257" t="s">
        <v>286</v>
      </c>
      <c r="T44" s="223"/>
      <c r="U44" s="208">
        <v>10780</v>
      </c>
      <c r="V44" s="6">
        <f t="shared" ref="V44:V49" si="5">T44*U44</f>
        <v>0</v>
      </c>
      <c r="W44" s="2">
        <f t="shared" ref="W44:W49" si="6">IF(T44="",1,0)</f>
        <v>1</v>
      </c>
      <c r="X44" s="323"/>
      <c r="Y44" s="324"/>
      <c r="Z44" s="324"/>
      <c r="AA44" s="324"/>
      <c r="AB44" s="325"/>
      <c r="AD44" s="212"/>
      <c r="AE44" s="212"/>
      <c r="AX44" s="258" t="s">
        <v>345</v>
      </c>
    </row>
    <row r="45" spans="1:50" ht="15.6" customHeight="1">
      <c r="A45" s="259"/>
      <c r="B45" s="294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6"/>
      <c r="O45" s="297"/>
      <c r="P45" s="298"/>
      <c r="Q45" s="221"/>
      <c r="R45" s="42"/>
      <c r="S45" s="4" t="s">
        <v>115</v>
      </c>
      <c r="T45" s="223"/>
      <c r="U45" s="208">
        <v>7150</v>
      </c>
      <c r="V45" s="6">
        <f t="shared" si="5"/>
        <v>0</v>
      </c>
      <c r="W45" s="2">
        <f t="shared" si="6"/>
        <v>1</v>
      </c>
      <c r="X45" s="323"/>
      <c r="Y45" s="324"/>
      <c r="Z45" s="324"/>
      <c r="AA45" s="324"/>
      <c r="AB45" s="325"/>
      <c r="AD45" s="212"/>
      <c r="AE45" s="212"/>
      <c r="AX45" s="258" t="s">
        <v>346</v>
      </c>
    </row>
    <row r="46" spans="1:50" ht="15.6" customHeight="1">
      <c r="A46" s="259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6"/>
      <c r="O46" s="297"/>
      <c r="P46" s="298"/>
      <c r="Q46" s="221"/>
      <c r="R46" s="42"/>
      <c r="S46" s="4" t="s">
        <v>113</v>
      </c>
      <c r="T46" s="223"/>
      <c r="U46" s="208">
        <v>880</v>
      </c>
      <c r="V46" s="6">
        <f t="shared" si="5"/>
        <v>0</v>
      </c>
      <c r="W46" s="2">
        <f t="shared" si="6"/>
        <v>1</v>
      </c>
      <c r="X46" s="323"/>
      <c r="Y46" s="324"/>
      <c r="Z46" s="324"/>
      <c r="AA46" s="324"/>
      <c r="AB46" s="325"/>
      <c r="AD46" s="212"/>
      <c r="AE46" s="212"/>
      <c r="AX46" s="258" t="s">
        <v>347</v>
      </c>
    </row>
    <row r="47" spans="1:50" ht="15.6" customHeight="1">
      <c r="A47" s="259"/>
      <c r="B47" s="294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6"/>
      <c r="O47" s="297"/>
      <c r="P47" s="298"/>
      <c r="Q47" s="221"/>
      <c r="R47" s="42"/>
      <c r="S47" s="4" t="s">
        <v>114</v>
      </c>
      <c r="T47" s="223"/>
      <c r="U47" s="208">
        <v>550</v>
      </c>
      <c r="V47" s="6">
        <f t="shared" si="5"/>
        <v>0</v>
      </c>
      <c r="W47" s="2">
        <f t="shared" si="6"/>
        <v>1</v>
      </c>
      <c r="X47" s="323"/>
      <c r="Y47" s="324"/>
      <c r="Z47" s="324"/>
      <c r="AA47" s="324"/>
      <c r="AB47" s="325"/>
      <c r="AD47" s="212"/>
      <c r="AE47" s="212"/>
      <c r="AX47" s="258" t="s">
        <v>348</v>
      </c>
    </row>
    <row r="48" spans="1:50" ht="15.6" customHeight="1">
      <c r="A48" s="351" t="s">
        <v>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39">
        <f>SUM(O9:P47)</f>
        <v>0</v>
      </c>
      <c r="P48" s="340"/>
      <c r="Q48" s="6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5"/>
        <v>0</v>
      </c>
      <c r="W48" s="2">
        <f t="shared" si="6"/>
        <v>1</v>
      </c>
      <c r="X48" s="323"/>
      <c r="Y48" s="324"/>
      <c r="Z48" s="324"/>
      <c r="AA48" s="324"/>
      <c r="AB48" s="325"/>
      <c r="AD48" s="212"/>
      <c r="AE48" s="212"/>
      <c r="AX48" s="258" t="s">
        <v>349</v>
      </c>
    </row>
    <row r="49" spans="1:50" ht="15.6" customHeight="1">
      <c r="S49" s="4" t="s">
        <v>105</v>
      </c>
      <c r="T49" s="223"/>
      <c r="U49" s="208">
        <v>3080</v>
      </c>
      <c r="V49" s="6">
        <f t="shared" si="5"/>
        <v>0</v>
      </c>
      <c r="W49" s="2">
        <f t="shared" si="6"/>
        <v>1</v>
      </c>
      <c r="X49" s="323"/>
      <c r="Y49" s="324"/>
      <c r="Z49" s="324"/>
      <c r="AA49" s="324"/>
      <c r="AB49" s="325"/>
      <c r="AD49" s="212"/>
      <c r="AE49" s="212"/>
      <c r="AX49" s="258" t="s">
        <v>350</v>
      </c>
    </row>
    <row r="50" spans="1:50" ht="15.6" customHeight="1" thickBot="1">
      <c r="A50" s="307" t="s">
        <v>12</v>
      </c>
      <c r="B50" s="307"/>
      <c r="C50" s="330">
        <f>V17</f>
        <v>0</v>
      </c>
      <c r="D50" s="330"/>
      <c r="F50" s="307" t="s">
        <v>6</v>
      </c>
      <c r="G50" s="307"/>
      <c r="H50" s="309">
        <f>V42</f>
        <v>0</v>
      </c>
      <c r="I50" s="309"/>
      <c r="J50" s="7"/>
      <c r="K50" s="1"/>
      <c r="L50" s="1"/>
      <c r="M50" s="1"/>
      <c r="N50" s="1" t="s">
        <v>8</v>
      </c>
      <c r="O50" s="309">
        <f>V13</f>
        <v>0</v>
      </c>
      <c r="P50" s="309"/>
      <c r="Q50" s="309"/>
      <c r="R50" s="8"/>
      <c r="U50" s="1" t="s">
        <v>15</v>
      </c>
      <c r="V50" s="44">
        <f>SUM(V44:V49)</f>
        <v>0</v>
      </c>
      <c r="X50" s="323"/>
      <c r="Y50" s="324"/>
      <c r="Z50" s="324"/>
      <c r="AA50" s="324"/>
      <c r="AB50" s="325"/>
      <c r="AD50" s="212"/>
      <c r="AE50" s="212"/>
      <c r="AX50" s="258" t="s">
        <v>351</v>
      </c>
    </row>
    <row r="51" spans="1:50" ht="15.6" customHeight="1">
      <c r="O51" s="2"/>
      <c r="P51" s="2"/>
      <c r="Q51" s="2"/>
      <c r="T51" s="2" t="s">
        <v>222</v>
      </c>
      <c r="U51" s="2" t="s">
        <v>14</v>
      </c>
      <c r="V51" t="s">
        <v>15</v>
      </c>
      <c r="Z51" s="211"/>
      <c r="AA51" s="211"/>
      <c r="AB51" s="211"/>
      <c r="AC51" s="211"/>
      <c r="AD51" s="211"/>
      <c r="AE51" s="211"/>
      <c r="AF51" s="211"/>
      <c r="AX51" s="258" t="s">
        <v>352</v>
      </c>
    </row>
    <row r="52" spans="1:50" ht="15.6" customHeight="1">
      <c r="A52" s="307" t="s">
        <v>5</v>
      </c>
      <c r="B52" s="307"/>
      <c r="C52" s="309">
        <f>V29</f>
        <v>0</v>
      </c>
      <c r="D52" s="309"/>
      <c r="F52" s="307" t="s">
        <v>7</v>
      </c>
      <c r="G52" s="307"/>
      <c r="H52" s="309">
        <f>Z27</f>
        <v>0</v>
      </c>
      <c r="I52" s="309"/>
      <c r="K52" s="307" t="s">
        <v>9</v>
      </c>
      <c r="L52" s="307"/>
      <c r="M52" s="307"/>
      <c r="N52" s="307"/>
      <c r="O52" s="309">
        <f>V18+V19+V20+V21+Z19+Z20</f>
        <v>0</v>
      </c>
      <c r="P52" s="309"/>
      <c r="Q52" s="309"/>
      <c r="R52" s="8"/>
      <c r="S52" s="4" t="s">
        <v>116</v>
      </c>
      <c r="T52" s="223"/>
      <c r="U52" s="209">
        <v>4500</v>
      </c>
      <c r="V52" s="203">
        <f>T52*U52</f>
        <v>0</v>
      </c>
      <c r="W52" s="2">
        <f>IF(T52="",1,0)</f>
        <v>1</v>
      </c>
      <c r="X52" s="2"/>
      <c r="Z52" s="211"/>
      <c r="AA52" s="211"/>
      <c r="AB52" s="211"/>
      <c r="AC52" s="211"/>
      <c r="AD52" s="211"/>
      <c r="AE52" s="211"/>
      <c r="AF52" s="211"/>
      <c r="AX52" s="258" t="s">
        <v>353</v>
      </c>
    </row>
    <row r="53" spans="1:50" ht="15.6" customHeight="1">
      <c r="O53" s="2"/>
      <c r="P53" s="2"/>
      <c r="Q53" s="2"/>
      <c r="R53" s="2"/>
      <c r="S53" s="172" t="s">
        <v>108</v>
      </c>
      <c r="T53" s="204" t="s">
        <v>109</v>
      </c>
      <c r="U53" s="204" t="s">
        <v>14</v>
      </c>
      <c r="V53" s="173" t="s">
        <v>15</v>
      </c>
      <c r="Z53" s="211"/>
      <c r="AA53" s="211"/>
      <c r="AB53" s="211"/>
      <c r="AC53" s="211"/>
      <c r="AD53" s="211"/>
      <c r="AE53" s="211"/>
      <c r="AF53" s="211"/>
      <c r="AX53" s="258" t="s">
        <v>365</v>
      </c>
    </row>
    <row r="54" spans="1:50" ht="15.6" customHeight="1">
      <c r="A54" s="307" t="s">
        <v>35</v>
      </c>
      <c r="B54" s="307"/>
      <c r="C54" s="309">
        <f>V50+V52+V64+O48</f>
        <v>0</v>
      </c>
      <c r="D54" s="309"/>
      <c r="G54" s="1" t="s">
        <v>13</v>
      </c>
      <c r="H54" s="309">
        <f>Q48</f>
        <v>0</v>
      </c>
      <c r="I54" s="309"/>
      <c r="N54" s="1" t="s">
        <v>106</v>
      </c>
      <c r="O54" s="309">
        <f>V59+V61+V62+V63+V65+V66</f>
        <v>0</v>
      </c>
      <c r="P54" s="309"/>
      <c r="Q54" s="309"/>
      <c r="R54" s="8"/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366</v>
      </c>
    </row>
    <row r="55" spans="1:50" ht="15.6" customHeight="1">
      <c r="S55" s="9"/>
      <c r="T55" s="9"/>
      <c r="U55" s="11"/>
      <c r="V55" s="6">
        <f>U55*T55</f>
        <v>0</v>
      </c>
      <c r="Z55" s="211"/>
      <c r="AA55" s="211"/>
      <c r="AB55" s="211"/>
      <c r="AC55" s="211"/>
      <c r="AD55" s="211"/>
      <c r="AE55" s="211"/>
      <c r="AF55" s="211"/>
      <c r="AX55" s="258" t="s">
        <v>367</v>
      </c>
    </row>
    <row r="56" spans="1:50" ht="15.6" customHeight="1">
      <c r="A56" s="307" t="s">
        <v>235</v>
      </c>
      <c r="B56" s="307"/>
      <c r="C56" s="309">
        <f>V22+V23</f>
        <v>0</v>
      </c>
      <c r="D56" s="309"/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368</v>
      </c>
    </row>
    <row r="57" spans="1:50" ht="15.6" customHeight="1"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369</v>
      </c>
    </row>
    <row r="58" spans="1:50" ht="15.6" customHeight="1">
      <c r="L58" s="308" t="str">
        <f>IF(W72&gt;0,"NOT ALL FIELDS FILLED IN","")</f>
        <v>NOT ALL FIELDS FILLED IN</v>
      </c>
      <c r="M58" s="308"/>
      <c r="N58" s="308"/>
      <c r="O58" s="308"/>
      <c r="P58" s="308"/>
      <c r="S58" s="9"/>
      <c r="T58" s="9"/>
      <c r="U58" s="11"/>
      <c r="V58" s="6">
        <f>U58*T58</f>
        <v>0</v>
      </c>
      <c r="Z58" s="168"/>
      <c r="AA58" s="168"/>
      <c r="AB58" s="168"/>
      <c r="AC58" s="168"/>
      <c r="AD58" s="168"/>
      <c r="AE58" s="168"/>
      <c r="AF58" s="168"/>
      <c r="AX58" s="258" t="s">
        <v>370</v>
      </c>
    </row>
    <row r="59" spans="1:50" ht="15.6" customHeight="1" thickBot="1">
      <c r="A59" t="str">
        <f>'Labor 1'!A59</f>
        <v>REV 03/27/2026</v>
      </c>
      <c r="U59" s="1" t="s">
        <v>15</v>
      </c>
      <c r="V59" s="45">
        <f>SUM(V54:V58)</f>
        <v>0</v>
      </c>
      <c r="AX59" s="258" t="s">
        <v>371</v>
      </c>
    </row>
    <row r="60" spans="1:50" ht="15.6" customHeight="1">
      <c r="S60" s="2"/>
      <c r="T60" s="198" t="s">
        <v>221</v>
      </c>
      <c r="U60" s="199" t="s">
        <v>14</v>
      </c>
      <c r="V60" s="160" t="s">
        <v>15</v>
      </c>
      <c r="AX60" s="258" t="s">
        <v>372</v>
      </c>
    </row>
    <row r="61" spans="1:50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X61" s="258" t="s">
        <v>373</v>
      </c>
    </row>
    <row r="62" spans="1:50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X62" s="258" t="s">
        <v>374</v>
      </c>
    </row>
    <row r="63" spans="1:50">
      <c r="A63" s="320" t="s">
        <v>190</v>
      </c>
      <c r="B63" s="321"/>
      <c r="C63" s="321"/>
      <c r="D63" s="321"/>
      <c r="E63" s="321"/>
      <c r="F63" s="321"/>
      <c r="G63" s="322"/>
      <c r="I63" s="320" t="s">
        <v>189</v>
      </c>
      <c r="J63" s="321"/>
      <c r="K63" s="321"/>
      <c r="L63" s="321"/>
      <c r="M63" s="321"/>
      <c r="N63" s="321"/>
      <c r="O63" s="321"/>
      <c r="P63" s="321"/>
      <c r="Q63" s="322"/>
      <c r="S63" s="31" t="s">
        <v>220</v>
      </c>
      <c r="T63" s="222"/>
      <c r="U63" s="200">
        <v>850</v>
      </c>
      <c r="V63" s="201">
        <f>T63*U63</f>
        <v>0</v>
      </c>
      <c r="W63" s="2">
        <f>IF(T63="",1,0)</f>
        <v>1</v>
      </c>
      <c r="AX63" s="258" t="s">
        <v>375</v>
      </c>
    </row>
    <row r="64" spans="1:50">
      <c r="A64" s="299" t="s">
        <v>192</v>
      </c>
      <c r="B64" s="300"/>
      <c r="C64" s="300"/>
      <c r="D64" s="300"/>
      <c r="E64" s="300"/>
      <c r="F64" s="301" t="str">
        <f>IF(T10=0,"",T10*65)</f>
        <v/>
      </c>
      <c r="G64" s="301"/>
      <c r="I64" s="300" t="s">
        <v>192</v>
      </c>
      <c r="J64" s="300"/>
      <c r="K64" s="300"/>
      <c r="L64" s="300"/>
      <c r="M64" s="300"/>
      <c r="N64" s="300"/>
      <c r="O64" s="300"/>
      <c r="P64" s="301" t="str">
        <f>IF(O50=0,"",O50-F64)</f>
        <v/>
      </c>
      <c r="Q64" s="301"/>
      <c r="S64" s="31" t="s">
        <v>101</v>
      </c>
      <c r="T64" s="223"/>
      <c r="U64" s="200">
        <v>1090</v>
      </c>
      <c r="V64" s="201">
        <f>T64*U64</f>
        <v>0</v>
      </c>
      <c r="W64" s="2">
        <f>IF(T64="",1,0)</f>
        <v>1</v>
      </c>
      <c r="AX64" s="258" t="s">
        <v>376</v>
      </c>
    </row>
    <row r="65" spans="1:50">
      <c r="A65" s="299" t="s">
        <v>193</v>
      </c>
      <c r="B65" s="300"/>
      <c r="C65" s="300"/>
      <c r="D65" s="300"/>
      <c r="E65" s="300"/>
      <c r="F65" s="301" t="str">
        <f>IF((T14+T15+T16)=0,"",(T14+T15+T16)*68)</f>
        <v/>
      </c>
      <c r="G65" s="301"/>
      <c r="I65" s="300" t="s">
        <v>193</v>
      </c>
      <c r="J65" s="300"/>
      <c r="K65" s="300"/>
      <c r="L65" s="300"/>
      <c r="M65" s="300"/>
      <c r="N65" s="300"/>
      <c r="O65" s="300"/>
      <c r="P65" s="301" t="str">
        <f>IF(C50=0,"",C50-F65)</f>
        <v/>
      </c>
      <c r="Q65" s="301"/>
      <c r="S65" s="31" t="s">
        <v>379</v>
      </c>
      <c r="T65" s="223"/>
      <c r="U65" s="11"/>
      <c r="V65" s="201">
        <f t="shared" ref="V65:V66" si="7">T65*U65</f>
        <v>0</v>
      </c>
      <c r="W65" s="2">
        <f t="shared" ref="W65:X66" si="8">IF(T65="",1,0)</f>
        <v>1</v>
      </c>
      <c r="X65" s="2">
        <f t="shared" si="8"/>
        <v>1</v>
      </c>
      <c r="AX65" s="258" t="s">
        <v>377</v>
      </c>
    </row>
    <row r="66" spans="1:50">
      <c r="A66" s="299" t="s">
        <v>6</v>
      </c>
      <c r="B66" s="300"/>
      <c r="C66" s="300"/>
      <c r="D66" s="300"/>
      <c r="E66" s="300"/>
      <c r="F66" s="301" t="str">
        <f>IF($H$50=0,"",$H$50/1.1)</f>
        <v/>
      </c>
      <c r="G66" s="301"/>
      <c r="I66" s="300" t="s">
        <v>6</v>
      </c>
      <c r="J66" s="300"/>
      <c r="K66" s="300"/>
      <c r="L66" s="300"/>
      <c r="M66" s="300"/>
      <c r="N66" s="300"/>
      <c r="O66" s="300"/>
      <c r="P66" s="301" t="str">
        <f>IF(H50=0,"",H50-F66)</f>
        <v/>
      </c>
      <c r="Q66" s="301"/>
      <c r="S66" s="260" t="s">
        <v>380</v>
      </c>
      <c r="T66" s="223"/>
      <c r="U66" s="11"/>
      <c r="V66" s="201">
        <f t="shared" si="7"/>
        <v>0</v>
      </c>
      <c r="W66" s="2">
        <f t="shared" si="8"/>
        <v>1</v>
      </c>
      <c r="X66" s="2">
        <f t="shared" si="8"/>
        <v>1</v>
      </c>
      <c r="AX66" s="258" t="s">
        <v>364</v>
      </c>
    </row>
    <row r="67" spans="1:50" ht="13.5" thickBot="1">
      <c r="A67" s="299" t="s">
        <v>194</v>
      </c>
      <c r="B67" s="300"/>
      <c r="C67" s="300"/>
      <c r="D67" s="300"/>
      <c r="E67" s="300"/>
      <c r="F67" s="301" t="str">
        <f>IF($C$54=0,"",$C$54*0.6)</f>
        <v/>
      </c>
      <c r="G67" s="301"/>
      <c r="I67" s="300" t="s">
        <v>194</v>
      </c>
      <c r="J67" s="300"/>
      <c r="K67" s="300"/>
      <c r="L67" s="300"/>
      <c r="M67" s="300"/>
      <c r="N67" s="300"/>
      <c r="O67" s="300"/>
      <c r="P67" s="301" t="str">
        <f>IF(C54=0,"",C54-F67)</f>
        <v/>
      </c>
      <c r="Q67" s="301"/>
      <c r="S67" s="260" t="s">
        <v>381</v>
      </c>
      <c r="U67" t="s">
        <v>15</v>
      </c>
      <c r="V67" s="202">
        <f>V61+V62+V63+V64+V65+V66</f>
        <v>0</v>
      </c>
      <c r="AX67" s="258" t="s">
        <v>363</v>
      </c>
    </row>
    <row r="68" spans="1:50">
      <c r="A68" s="299" t="s">
        <v>5</v>
      </c>
      <c r="B68" s="300"/>
      <c r="C68" s="300"/>
      <c r="D68" s="300"/>
      <c r="E68" s="300"/>
      <c r="F68" s="301" t="str">
        <f>IF($V$29=0,"",$V$29)</f>
        <v/>
      </c>
      <c r="G68" s="301"/>
      <c r="I68" s="299" t="s">
        <v>5</v>
      </c>
      <c r="J68" s="300"/>
      <c r="K68" s="300"/>
      <c r="L68" s="300"/>
      <c r="M68" s="300"/>
      <c r="N68" s="300"/>
      <c r="O68" s="300"/>
      <c r="P68" s="301" t="str">
        <f>IF($V$29=0,"",$V$29-F68)</f>
        <v/>
      </c>
      <c r="Q68" s="301"/>
      <c r="S68" s="1" t="s">
        <v>21</v>
      </c>
      <c r="T68" s="206">
        <f>O54+H54+C54+C52+H52+O52+O50+H50+C50+C56</f>
        <v>0</v>
      </c>
      <c r="U68" s="7"/>
      <c r="AX68" s="258" t="s">
        <v>362</v>
      </c>
    </row>
    <row r="69" spans="1:50">
      <c r="A69" s="299" t="s">
        <v>7</v>
      </c>
      <c r="B69" s="300"/>
      <c r="C69" s="300"/>
      <c r="D69" s="300"/>
      <c r="E69" s="300"/>
      <c r="F69" s="301" t="str">
        <f>IF($Z$27=0,"",Z27)</f>
        <v/>
      </c>
      <c r="G69" s="301"/>
      <c r="I69" s="299" t="s">
        <v>7</v>
      </c>
      <c r="J69" s="300"/>
      <c r="K69" s="300"/>
      <c r="L69" s="300"/>
      <c r="M69" s="300"/>
      <c r="N69" s="300"/>
      <c r="O69" s="300"/>
      <c r="P69" s="301" t="str">
        <f>IF($Z$27=0,"",$Z$27-F69)</f>
        <v/>
      </c>
      <c r="Q69" s="301"/>
      <c r="AX69" s="258" t="s">
        <v>361</v>
      </c>
    </row>
    <row r="70" spans="1:50">
      <c r="A70" s="299" t="s">
        <v>13</v>
      </c>
      <c r="B70" s="300"/>
      <c r="C70" s="300"/>
      <c r="D70" s="300"/>
      <c r="E70" s="300"/>
      <c r="F70" s="301" t="str">
        <f>IF($H$54=0,"",$H$54*0.6)</f>
        <v/>
      </c>
      <c r="G70" s="301"/>
      <c r="I70" s="299" t="s">
        <v>13</v>
      </c>
      <c r="J70" s="300"/>
      <c r="K70" s="300"/>
      <c r="L70" s="300"/>
      <c r="M70" s="300"/>
      <c r="N70" s="300"/>
      <c r="O70" s="300"/>
      <c r="P70" s="301" t="str">
        <f>IF(H54=0,"",H54-F70)</f>
        <v/>
      </c>
      <c r="Q70" s="301"/>
      <c r="AX70" s="258" t="s">
        <v>360</v>
      </c>
    </row>
    <row r="71" spans="1:50">
      <c r="A71" s="299" t="s">
        <v>106</v>
      </c>
      <c r="B71" s="300"/>
      <c r="C71" s="300"/>
      <c r="D71" s="300"/>
      <c r="E71" s="300"/>
      <c r="F71" s="301" t="str">
        <f>IF($O$54=0,"",$O$54*0.9)</f>
        <v/>
      </c>
      <c r="G71" s="301"/>
      <c r="I71" s="299" t="s">
        <v>106</v>
      </c>
      <c r="J71" s="300"/>
      <c r="K71" s="300"/>
      <c r="L71" s="300"/>
      <c r="M71" s="300"/>
      <c r="N71" s="300"/>
      <c r="O71" s="300"/>
      <c r="P71" s="301" t="str">
        <f>IF(O54=0,"",O54-F71)</f>
        <v/>
      </c>
      <c r="Q71" s="301"/>
      <c r="AX71" s="258" t="s">
        <v>359</v>
      </c>
    </row>
    <row r="72" spans="1:50">
      <c r="A72" s="299" t="s">
        <v>9</v>
      </c>
      <c r="B72" s="300"/>
      <c r="C72" s="300"/>
      <c r="D72" s="300"/>
      <c r="E72" s="300"/>
      <c r="F72" s="301" t="str">
        <f>IF($O$52=0,"",$O$52*0.6)</f>
        <v/>
      </c>
      <c r="G72" s="301"/>
      <c r="I72" s="299" t="s">
        <v>9</v>
      </c>
      <c r="J72" s="300"/>
      <c r="K72" s="300"/>
      <c r="L72" s="300"/>
      <c r="M72" s="300"/>
      <c r="N72" s="300"/>
      <c r="O72" s="300"/>
      <c r="P72" s="301" t="str">
        <f>IF(O52=0,"",O52-F72)</f>
        <v/>
      </c>
      <c r="Q72" s="301"/>
      <c r="W72" s="2">
        <f>SUM(W11:W66)+SUM(X22:X66)+AA19+AA20</f>
        <v>34</v>
      </c>
      <c r="AX72" s="258" t="s">
        <v>358</v>
      </c>
    </row>
    <row r="73" spans="1:50">
      <c r="A73" s="300" t="s">
        <v>235</v>
      </c>
      <c r="B73" s="300"/>
      <c r="C73" s="300"/>
      <c r="D73" s="300"/>
      <c r="E73" s="300"/>
      <c r="F73" s="301" t="str">
        <f>IF(C56=0,"",C56)</f>
        <v/>
      </c>
      <c r="G73" s="301"/>
      <c r="I73" s="300" t="s">
        <v>235</v>
      </c>
      <c r="J73" s="300"/>
      <c r="K73" s="300"/>
      <c r="L73" s="300"/>
      <c r="M73" s="300"/>
      <c r="N73" s="300"/>
      <c r="O73" s="300"/>
      <c r="P73" s="301" t="str">
        <f>IF(C56=0,"",C56-F73)</f>
        <v/>
      </c>
      <c r="Q73" s="301"/>
      <c r="AX73" s="258" t="s">
        <v>357</v>
      </c>
    </row>
    <row r="74" spans="1:50">
      <c r="A74" s="314" t="s">
        <v>100</v>
      </c>
      <c r="B74" s="315"/>
      <c r="C74" s="315"/>
      <c r="D74" s="315"/>
      <c r="E74" s="316"/>
      <c r="F74" s="301">
        <f>SUM(F64:G73)</f>
        <v>0</v>
      </c>
      <c r="G74" s="301"/>
      <c r="I74" s="314" t="s">
        <v>191</v>
      </c>
      <c r="J74" s="315"/>
      <c r="K74" s="315"/>
      <c r="L74" s="315"/>
      <c r="M74" s="315"/>
      <c r="N74" s="315"/>
      <c r="O74" s="316"/>
      <c r="P74" s="301">
        <f>SUM(P64:Q73)</f>
        <v>0</v>
      </c>
      <c r="Q74" s="301"/>
      <c r="AX74" s="258" t="s">
        <v>356</v>
      </c>
    </row>
    <row r="75" spans="1:50">
      <c r="I75" s="311" t="s">
        <v>187</v>
      </c>
      <c r="J75" s="312"/>
      <c r="K75" s="312"/>
      <c r="L75" s="312"/>
      <c r="M75" s="312"/>
      <c r="N75" s="312"/>
      <c r="O75" s="312"/>
      <c r="P75" s="313">
        <f>IF(P74=0,0,P74/T68)</f>
        <v>0</v>
      </c>
      <c r="Q75" s="313"/>
      <c r="AX75" s="258" t="s">
        <v>355</v>
      </c>
    </row>
    <row r="76" spans="1:50">
      <c r="AX76" s="258" t="s">
        <v>354</v>
      </c>
    </row>
    <row r="77" spans="1:50">
      <c r="AX77" s="258" t="s">
        <v>329</v>
      </c>
    </row>
    <row r="78" spans="1:50">
      <c r="AX78" s="258" t="s">
        <v>328</v>
      </c>
    </row>
    <row r="79" spans="1:50">
      <c r="AX79" s="258" t="s">
        <v>327</v>
      </c>
    </row>
    <row r="80" spans="1:50">
      <c r="AX80" s="258" t="s">
        <v>326</v>
      </c>
    </row>
    <row r="81" spans="50:50">
      <c r="AX81" s="258" t="s">
        <v>325</v>
      </c>
    </row>
    <row r="82" spans="50:50">
      <c r="AX82" s="258" t="s">
        <v>324</v>
      </c>
    </row>
    <row r="83" spans="50:50">
      <c r="AX83" s="258" t="s">
        <v>323</v>
      </c>
    </row>
    <row r="84" spans="50:50">
      <c r="AX84" s="258" t="s">
        <v>322</v>
      </c>
    </row>
    <row r="85" spans="50:50">
      <c r="AX85" s="258" t="s">
        <v>321</v>
      </c>
    </row>
    <row r="86" spans="50:50">
      <c r="AX86" s="258" t="s">
        <v>320</v>
      </c>
    </row>
    <row r="87" spans="50:50">
      <c r="AX87" s="258" t="s">
        <v>319</v>
      </c>
    </row>
    <row r="88" spans="50:50">
      <c r="AX88" s="258" t="s">
        <v>304</v>
      </c>
    </row>
    <row r="89" spans="50:50">
      <c r="AX89" s="258" t="s">
        <v>303</v>
      </c>
    </row>
    <row r="90" spans="50:50">
      <c r="AX90" s="258" t="s">
        <v>302</v>
      </c>
    </row>
    <row r="91" spans="50:50">
      <c r="AX91" s="258" t="s">
        <v>301</v>
      </c>
    </row>
    <row r="92" spans="50:50">
      <c r="AX92" s="258" t="s">
        <v>300</v>
      </c>
    </row>
    <row r="93" spans="50:50">
      <c r="AX93" s="258" t="s">
        <v>299</v>
      </c>
    </row>
    <row r="94" spans="50:50">
      <c r="AX94" s="258" t="s">
        <v>298</v>
      </c>
    </row>
    <row r="95" spans="50:50">
      <c r="AX95" s="258" t="s">
        <v>297</v>
      </c>
    </row>
    <row r="96" spans="50:50">
      <c r="AX96" s="258" t="s">
        <v>296</v>
      </c>
    </row>
    <row r="97" spans="50:50">
      <c r="AX97" s="258" t="s">
        <v>295</v>
      </c>
    </row>
    <row r="98" spans="50:50">
      <c r="AX98" s="258" t="s">
        <v>294</v>
      </c>
    </row>
    <row r="99" spans="50:50">
      <c r="AX99" s="258" t="s">
        <v>293</v>
      </c>
    </row>
    <row r="100" spans="50:50">
      <c r="AX100" s="258" t="s">
        <v>292</v>
      </c>
    </row>
  </sheetData>
  <sheetProtection sheet="1" objects="1" scenarios="1" selectLockedCells="1"/>
  <protectedRanges>
    <protectedRange sqref="M6 O6 T11:T12 T14 T25:T26 T28:T29 U29 T32:T39 T44:T49 T52 S54:U58 T61:U62 T63:T64 A9:R47" name="Range1"/>
    <protectedRange sqref="T18:T23" name="Range1_1"/>
  </protectedRanges>
  <mergeCells count="166">
    <mergeCell ref="A1:T2"/>
    <mergeCell ref="O31:P31"/>
    <mergeCell ref="O32:P32"/>
    <mergeCell ref="O30:P30"/>
    <mergeCell ref="O16:P16"/>
    <mergeCell ref="O18:P18"/>
    <mergeCell ref="O23:P23"/>
    <mergeCell ref="O26:P26"/>
    <mergeCell ref="O33:P33"/>
    <mergeCell ref="K4:O4"/>
    <mergeCell ref="C4:H4"/>
    <mergeCell ref="C6:H6"/>
    <mergeCell ref="A8:N8"/>
    <mergeCell ref="O8:P8"/>
    <mergeCell ref="O9:P9"/>
    <mergeCell ref="O10:P10"/>
    <mergeCell ref="O11:P11"/>
    <mergeCell ref="O12:P12"/>
    <mergeCell ref="O13:P13"/>
    <mergeCell ref="O14:P14"/>
    <mergeCell ref="O15:P15"/>
    <mergeCell ref="A48:N48"/>
    <mergeCell ref="O24:P24"/>
    <mergeCell ref="O25:P25"/>
    <mergeCell ref="A50:B50"/>
    <mergeCell ref="C50:D50"/>
    <mergeCell ref="O27:P27"/>
    <mergeCell ref="B25:N25"/>
    <mergeCell ref="B26:N26"/>
    <mergeCell ref="B27:N27"/>
    <mergeCell ref="B34:N34"/>
    <mergeCell ref="B35:N35"/>
    <mergeCell ref="F50:G50"/>
    <mergeCell ref="B47:N47"/>
    <mergeCell ref="B36:N36"/>
    <mergeCell ref="B37:N37"/>
    <mergeCell ref="B38:N38"/>
    <mergeCell ref="B39:N39"/>
    <mergeCell ref="B40:N40"/>
    <mergeCell ref="B42:N42"/>
    <mergeCell ref="B43:N43"/>
    <mergeCell ref="B44:N44"/>
    <mergeCell ref="B45:N45"/>
    <mergeCell ref="O52:Q52"/>
    <mergeCell ref="O44:P44"/>
    <mergeCell ref="O17:P17"/>
    <mergeCell ref="O22:P22"/>
    <mergeCell ref="O19:P19"/>
    <mergeCell ref="O20:P20"/>
    <mergeCell ref="O21:P21"/>
    <mergeCell ref="O50:Q50"/>
    <mergeCell ref="O34:P34"/>
    <mergeCell ref="O35:P35"/>
    <mergeCell ref="O37:P37"/>
    <mergeCell ref="O36:P36"/>
    <mergeCell ref="F52:G52"/>
    <mergeCell ref="C54:D54"/>
    <mergeCell ref="C52:D52"/>
    <mergeCell ref="H50:I50"/>
    <mergeCell ref="H52:I52"/>
    <mergeCell ref="A52:B52"/>
    <mergeCell ref="O28:P28"/>
    <mergeCell ref="O48:P48"/>
    <mergeCell ref="O39:P39"/>
    <mergeCell ref="O40:P40"/>
    <mergeCell ref="O42:P42"/>
    <mergeCell ref="O43:P43"/>
    <mergeCell ref="O38:P38"/>
    <mergeCell ref="O45:P45"/>
    <mergeCell ref="O46:P46"/>
    <mergeCell ref="O29:P29"/>
    <mergeCell ref="B28:N28"/>
    <mergeCell ref="B29:N29"/>
    <mergeCell ref="B30:N30"/>
    <mergeCell ref="B31:N31"/>
    <mergeCell ref="B32:N32"/>
    <mergeCell ref="B33:N33"/>
    <mergeCell ref="K52:N52"/>
    <mergeCell ref="B46:N46"/>
    <mergeCell ref="I70:O70"/>
    <mergeCell ref="F65:G65"/>
    <mergeCell ref="A64:E64"/>
    <mergeCell ref="F64:G64"/>
    <mergeCell ref="I63:Q63"/>
    <mergeCell ref="I65:O65"/>
    <mergeCell ref="P64:Q64"/>
    <mergeCell ref="P69:Q69"/>
    <mergeCell ref="A70:E70"/>
    <mergeCell ref="F70:G70"/>
    <mergeCell ref="P68:Q68"/>
    <mergeCell ref="P66:Q66"/>
    <mergeCell ref="P65:Q65"/>
    <mergeCell ref="P70:Q70"/>
    <mergeCell ref="A69:E69"/>
    <mergeCell ref="F69:G69"/>
    <mergeCell ref="I69:O69"/>
    <mergeCell ref="A63:G63"/>
    <mergeCell ref="F66:G66"/>
    <mergeCell ref="A68:E68"/>
    <mergeCell ref="F68:G68"/>
    <mergeCell ref="A65:E65"/>
    <mergeCell ref="A67:E67"/>
    <mergeCell ref="F67:G67"/>
    <mergeCell ref="I75:O75"/>
    <mergeCell ref="P75:Q75"/>
    <mergeCell ref="I72:O72"/>
    <mergeCell ref="A73:E73"/>
    <mergeCell ref="F73:G73"/>
    <mergeCell ref="I73:O73"/>
    <mergeCell ref="P73:Q73"/>
    <mergeCell ref="A71:E71"/>
    <mergeCell ref="F71:G71"/>
    <mergeCell ref="I71:O71"/>
    <mergeCell ref="A74:E74"/>
    <mergeCell ref="F74:G74"/>
    <mergeCell ref="I74:O74"/>
    <mergeCell ref="P74:Q74"/>
    <mergeCell ref="P71:Q71"/>
    <mergeCell ref="A72:E72"/>
    <mergeCell ref="P72:Q72"/>
    <mergeCell ref="F72:G72"/>
    <mergeCell ref="I67:O67"/>
    <mergeCell ref="P67:Q67"/>
    <mergeCell ref="I68:O68"/>
    <mergeCell ref="I64:O64"/>
    <mergeCell ref="O54:Q54"/>
    <mergeCell ref="A66:E66"/>
    <mergeCell ref="I66:O66"/>
    <mergeCell ref="L58:P58"/>
    <mergeCell ref="A54:B54"/>
    <mergeCell ref="H54:I54"/>
    <mergeCell ref="A56:B56"/>
    <mergeCell ref="C56:D56"/>
    <mergeCell ref="X44:AB44"/>
    <mergeCell ref="X45:AB45"/>
    <mergeCell ref="X46:AB46"/>
    <mergeCell ref="X47:AB47"/>
    <mergeCell ref="X48:AB48"/>
    <mergeCell ref="X49:AB49"/>
    <mergeCell ref="X50:AB50"/>
    <mergeCell ref="O47:P47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Z32:AA32"/>
    <mergeCell ref="Z33:AA33"/>
    <mergeCell ref="Z34:AA34"/>
    <mergeCell ref="Z35:AA35"/>
    <mergeCell ref="W36:Y36"/>
    <mergeCell ref="Z36:AA36"/>
    <mergeCell ref="Z25:AA25"/>
    <mergeCell ref="Z26:AA26"/>
    <mergeCell ref="Z27:AA27"/>
  </mergeCells>
  <phoneticPr fontId="3" type="noConversion"/>
  <conditionalFormatting sqref="L58">
    <cfRule type="cellIs" dxfId="50" priority="2" stopIfTrue="1" operator="equal">
      <formula>"NOT ALL FIELDS FILLED IN"</formula>
    </cfRule>
  </conditionalFormatting>
  <pageMargins left="0" right="0" top="0" bottom="0" header="0.5" footer="0.5"/>
  <pageSetup scale="88" orientation="portrait" horizontalDpi="4294967293" r:id="rId1"/>
  <headerFooter alignWithMargins="0">
    <oddFooter xml:space="preserve">&amp;R
</oddFooter>
  </headerFooter>
  <rowBreaks count="1" manualBreakCount="1">
    <brk id="59" max="16383" man="1"/>
  </rowBreaks>
  <colBreaks count="1" manualBreakCount="1">
    <brk id="18" max="125" man="1"/>
  </colBreaks>
  <ignoredErrors>
    <ignoredError sqref="C4 C6 K4" unlockedFormula="1"/>
    <ignoredError sqref="V13 V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6"/>
  <sheetViews>
    <sheetView topLeftCell="A97" zoomScaleNormal="100" workbookViewId="0">
      <selection activeCell="N117" sqref="N117"/>
    </sheetView>
  </sheetViews>
  <sheetFormatPr defaultRowHeight="12.75"/>
  <cols>
    <col min="1" max="1" width="10.5703125" customWidth="1"/>
  </cols>
  <sheetData>
    <row r="1" spans="1:10" ht="13.5" thickTop="1">
      <c r="C1" s="375" t="s">
        <v>211</v>
      </c>
      <c r="D1" s="376"/>
      <c r="E1" s="376"/>
      <c r="F1" s="376"/>
      <c r="G1" s="376"/>
      <c r="H1" s="377"/>
    </row>
    <row r="2" spans="1:10" ht="13.5" thickBot="1">
      <c r="A2" s="307"/>
      <c r="B2" s="374"/>
      <c r="C2" s="378"/>
      <c r="D2" s="379"/>
      <c r="E2" s="379"/>
      <c r="F2" s="379"/>
      <c r="G2" s="379"/>
      <c r="H2" s="380"/>
    </row>
    <row r="3" spans="1:10" ht="6" customHeight="1" thickTop="1" thickBot="1">
      <c r="B3" s="1"/>
      <c r="C3" s="361"/>
      <c r="D3" s="362"/>
      <c r="E3" s="362"/>
      <c r="F3" s="362"/>
      <c r="G3" s="362"/>
      <c r="H3" s="362"/>
    </row>
    <row r="4" spans="1:10" ht="14.25" thickTop="1" thickBot="1">
      <c r="A4" s="372" t="s">
        <v>38</v>
      </c>
      <c r="B4" s="373"/>
      <c r="C4" s="363" t="str">
        <f>IF('Labor 1'!C4:H4="","",'Labor 1'!C4:H4)</f>
        <v/>
      </c>
      <c r="D4" s="364"/>
      <c r="E4" s="364"/>
      <c r="F4" s="364"/>
      <c r="G4" s="364"/>
      <c r="H4" s="365"/>
      <c r="I4" s="182"/>
    </row>
    <row r="5" spans="1:10" ht="6" customHeight="1" thickTop="1" thickBot="1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4.25" thickTop="1" thickBot="1">
      <c r="A6" s="372" t="s">
        <v>42</v>
      </c>
      <c r="B6" s="373"/>
      <c r="C6" s="363" t="str">
        <f>IF('Labor 1'!C6:H6="","",'Labor 1'!C6:H6)</f>
        <v/>
      </c>
      <c r="D6" s="364"/>
      <c r="E6" s="364"/>
      <c r="F6" s="364"/>
      <c r="G6" s="364"/>
      <c r="H6" s="365"/>
      <c r="I6" s="179"/>
      <c r="J6" s="179"/>
    </row>
    <row r="7" spans="1:10" ht="21" customHeight="1" thickTop="1">
      <c r="A7" s="179"/>
      <c r="B7" s="179"/>
      <c r="C7" s="366" t="s">
        <v>210</v>
      </c>
      <c r="D7" s="367"/>
      <c r="E7" s="367"/>
      <c r="F7" s="367"/>
      <c r="G7" s="367"/>
      <c r="H7" s="368"/>
      <c r="I7" s="179"/>
      <c r="J7" s="179"/>
    </row>
    <row r="8" spans="1:10" ht="13.5" customHeight="1">
      <c r="A8" s="179"/>
      <c r="B8" s="179"/>
      <c r="C8" s="369"/>
      <c r="D8" s="370"/>
      <c r="E8" s="370"/>
      <c r="F8" s="370"/>
      <c r="G8" s="370"/>
      <c r="H8" s="371"/>
      <c r="I8" s="179"/>
      <c r="J8" s="179"/>
    </row>
    <row r="9" spans="1:10">
      <c r="A9" s="358" t="str">
        <f>IF('Labor 1'!B9="","",'Labor 1'!B9)</f>
        <v/>
      </c>
      <c r="B9" s="359"/>
      <c r="C9" s="359"/>
      <c r="D9" s="359"/>
      <c r="E9" s="359"/>
      <c r="F9" s="359"/>
      <c r="G9" s="359"/>
      <c r="H9" s="359"/>
      <c r="I9" s="359"/>
      <c r="J9" s="360"/>
    </row>
    <row r="10" spans="1:10">
      <c r="A10" s="358" t="str">
        <f>IF('Labor 1'!B10="","",'Labor 1'!B10)</f>
        <v/>
      </c>
      <c r="B10" s="359"/>
      <c r="C10" s="359"/>
      <c r="D10" s="359"/>
      <c r="E10" s="359"/>
      <c r="F10" s="359"/>
      <c r="G10" s="359"/>
      <c r="H10" s="359"/>
      <c r="I10" s="359"/>
      <c r="J10" s="360"/>
    </row>
    <row r="11" spans="1:10">
      <c r="A11" s="358" t="str">
        <f>IF('Labor 1'!B11="","",'Labor 1'!B11)</f>
        <v/>
      </c>
      <c r="B11" s="359"/>
      <c r="C11" s="359"/>
      <c r="D11" s="359"/>
      <c r="E11" s="359"/>
      <c r="F11" s="359"/>
      <c r="G11" s="359"/>
      <c r="H11" s="359"/>
      <c r="I11" s="359"/>
      <c r="J11" s="360"/>
    </row>
    <row r="12" spans="1:10">
      <c r="A12" s="358" t="str">
        <f>IF('Labor 1'!B12="","",'Labor 1'!B12)</f>
        <v/>
      </c>
      <c r="B12" s="359"/>
      <c r="C12" s="359"/>
      <c r="D12" s="359"/>
      <c r="E12" s="359"/>
      <c r="F12" s="359"/>
      <c r="G12" s="359"/>
      <c r="H12" s="359"/>
      <c r="I12" s="359"/>
      <c r="J12" s="360"/>
    </row>
    <row r="13" spans="1:10">
      <c r="A13" s="358" t="str">
        <f>IF('Labor 1'!B13="","",'Labor 1'!B13)</f>
        <v/>
      </c>
      <c r="B13" s="359"/>
      <c r="C13" s="359"/>
      <c r="D13" s="359"/>
      <c r="E13" s="359"/>
      <c r="F13" s="359"/>
      <c r="G13" s="359"/>
      <c r="H13" s="359"/>
      <c r="I13" s="359"/>
      <c r="J13" s="360"/>
    </row>
    <row r="14" spans="1:10">
      <c r="A14" s="358" t="str">
        <f>IF('Labor 1'!B14="","",'Labor 1'!B14)</f>
        <v/>
      </c>
      <c r="B14" s="359"/>
      <c r="C14" s="359"/>
      <c r="D14" s="359"/>
      <c r="E14" s="359"/>
      <c r="F14" s="359"/>
      <c r="G14" s="359"/>
      <c r="H14" s="359"/>
      <c r="I14" s="359"/>
      <c r="J14" s="360"/>
    </row>
    <row r="15" spans="1:10">
      <c r="A15" s="358" t="str">
        <f>IF('Labor 1'!B15="","",'Labor 1'!B15)</f>
        <v/>
      </c>
      <c r="B15" s="359"/>
      <c r="C15" s="359"/>
      <c r="D15" s="359"/>
      <c r="E15" s="359"/>
      <c r="F15" s="359"/>
      <c r="G15" s="359"/>
      <c r="H15" s="359"/>
      <c r="I15" s="359"/>
      <c r="J15" s="360"/>
    </row>
    <row r="16" spans="1:10">
      <c r="A16" s="358" t="str">
        <f>IF('Labor 1'!B16="","",'Labor 1'!B16)</f>
        <v/>
      </c>
      <c r="B16" s="359"/>
      <c r="C16" s="359"/>
      <c r="D16" s="359"/>
      <c r="E16" s="359"/>
      <c r="F16" s="359"/>
      <c r="G16" s="359"/>
      <c r="H16" s="359"/>
      <c r="I16" s="359"/>
      <c r="J16" s="360"/>
    </row>
    <row r="17" spans="1:10">
      <c r="A17" s="358" t="str">
        <f>IF('Labor 1'!B17="","",'Labor 1'!B17)</f>
        <v/>
      </c>
      <c r="B17" s="359"/>
      <c r="C17" s="359"/>
      <c r="D17" s="359"/>
      <c r="E17" s="359"/>
      <c r="F17" s="359"/>
      <c r="G17" s="359"/>
      <c r="H17" s="359"/>
      <c r="I17" s="359"/>
      <c r="J17" s="360"/>
    </row>
    <row r="18" spans="1:10">
      <c r="A18" s="358" t="str">
        <f>IF('Labor 1'!B18="","",'Labor 1'!B18)</f>
        <v/>
      </c>
      <c r="B18" s="359"/>
      <c r="C18" s="359"/>
      <c r="D18" s="359"/>
      <c r="E18" s="359"/>
      <c r="F18" s="359"/>
      <c r="G18" s="359"/>
      <c r="H18" s="359"/>
      <c r="I18" s="359"/>
      <c r="J18" s="360"/>
    </row>
    <row r="19" spans="1:10">
      <c r="A19" s="358" t="str">
        <f>IF('Labor 1'!B19="","",'Labor 1'!B19)</f>
        <v/>
      </c>
      <c r="B19" s="359"/>
      <c r="C19" s="359"/>
      <c r="D19" s="359"/>
      <c r="E19" s="359"/>
      <c r="F19" s="359"/>
      <c r="G19" s="359"/>
      <c r="H19" s="359"/>
      <c r="I19" s="359"/>
      <c r="J19" s="360"/>
    </row>
    <row r="20" spans="1:10">
      <c r="A20" s="358" t="str">
        <f>IF('Labor 1'!B20="","",'Labor 1'!B20)</f>
        <v/>
      </c>
      <c r="B20" s="359"/>
      <c r="C20" s="359"/>
      <c r="D20" s="359"/>
      <c r="E20" s="359"/>
      <c r="F20" s="359"/>
      <c r="G20" s="359"/>
      <c r="H20" s="359"/>
      <c r="I20" s="359"/>
      <c r="J20" s="360"/>
    </row>
    <row r="21" spans="1:10">
      <c r="A21" s="358" t="str">
        <f>IF('Labor 1'!B21="","",'Labor 1'!B21)</f>
        <v/>
      </c>
      <c r="B21" s="359"/>
      <c r="C21" s="359"/>
      <c r="D21" s="359"/>
      <c r="E21" s="359"/>
      <c r="F21" s="359"/>
      <c r="G21" s="359"/>
      <c r="H21" s="359"/>
      <c r="I21" s="359"/>
      <c r="J21" s="360"/>
    </row>
    <row r="22" spans="1:10">
      <c r="A22" s="358" t="str">
        <f>IF('Labor 1'!B22="","",'Labor 1'!B22)</f>
        <v/>
      </c>
      <c r="B22" s="359"/>
      <c r="C22" s="359"/>
      <c r="D22" s="359"/>
      <c r="E22" s="359"/>
      <c r="F22" s="359"/>
      <c r="G22" s="359"/>
      <c r="H22" s="359"/>
      <c r="I22" s="359"/>
      <c r="J22" s="360"/>
    </row>
    <row r="23" spans="1:10">
      <c r="A23" s="358" t="str">
        <f>IF('Labor 1'!B23="","",'Labor 1'!B23)</f>
        <v/>
      </c>
      <c r="B23" s="359"/>
      <c r="C23" s="359"/>
      <c r="D23" s="359"/>
      <c r="E23" s="359"/>
      <c r="F23" s="359"/>
      <c r="G23" s="359"/>
      <c r="H23" s="359"/>
      <c r="I23" s="359"/>
      <c r="J23" s="360"/>
    </row>
    <row r="24" spans="1:10">
      <c r="A24" s="358" t="str">
        <f>IF('Labor 1'!B24="","",'Labor 1'!B24)</f>
        <v/>
      </c>
      <c r="B24" s="359"/>
      <c r="C24" s="359"/>
      <c r="D24" s="359"/>
      <c r="E24" s="359"/>
      <c r="F24" s="359"/>
      <c r="G24" s="359"/>
      <c r="H24" s="359"/>
      <c r="I24" s="359"/>
      <c r="J24" s="360"/>
    </row>
    <row r="25" spans="1:10">
      <c r="A25" s="358" t="str">
        <f>IF('Labor 1'!B25="","",'Labor 1'!B25)</f>
        <v/>
      </c>
      <c r="B25" s="359"/>
      <c r="C25" s="359"/>
      <c r="D25" s="359"/>
      <c r="E25" s="359"/>
      <c r="F25" s="359"/>
      <c r="G25" s="359"/>
      <c r="H25" s="359"/>
      <c r="I25" s="359"/>
      <c r="J25" s="360"/>
    </row>
    <row r="26" spans="1:10">
      <c r="A26" s="358" t="str">
        <f>IF('Labor 1'!B26="","",'Labor 1'!B26)</f>
        <v/>
      </c>
      <c r="B26" s="359"/>
      <c r="C26" s="359"/>
      <c r="D26" s="359"/>
      <c r="E26" s="359"/>
      <c r="F26" s="359"/>
      <c r="G26" s="359"/>
      <c r="H26" s="359"/>
      <c r="I26" s="359"/>
      <c r="J26" s="360"/>
    </row>
    <row r="27" spans="1:10">
      <c r="A27" s="358" t="str">
        <f>IF('Labor 1'!B27="","",'Labor 1'!B27)</f>
        <v/>
      </c>
      <c r="B27" s="359"/>
      <c r="C27" s="359"/>
      <c r="D27" s="359"/>
      <c r="E27" s="359"/>
      <c r="F27" s="359"/>
      <c r="G27" s="359"/>
      <c r="H27" s="359"/>
      <c r="I27" s="359"/>
      <c r="J27" s="360"/>
    </row>
    <row r="28" spans="1:10">
      <c r="A28" s="358" t="str">
        <f>IF('Labor 1'!B28="","",'Labor 1'!B28)</f>
        <v/>
      </c>
      <c r="B28" s="359"/>
      <c r="C28" s="359"/>
      <c r="D28" s="359"/>
      <c r="E28" s="359"/>
      <c r="F28" s="359"/>
      <c r="G28" s="359"/>
      <c r="H28" s="359"/>
      <c r="I28" s="359"/>
      <c r="J28" s="360"/>
    </row>
    <row r="29" spans="1:10">
      <c r="A29" s="358" t="str">
        <f>IF('Labor 1'!B29="","",'Labor 1'!B29)</f>
        <v/>
      </c>
      <c r="B29" s="359"/>
      <c r="C29" s="359"/>
      <c r="D29" s="359"/>
      <c r="E29" s="359"/>
      <c r="F29" s="359"/>
      <c r="G29" s="359"/>
      <c r="H29" s="359"/>
      <c r="I29" s="359"/>
      <c r="J29" s="360"/>
    </row>
    <row r="30" spans="1:10">
      <c r="A30" s="358" t="str">
        <f>IF('Labor 1'!B30="","",'Labor 1'!B30)</f>
        <v/>
      </c>
      <c r="B30" s="359"/>
      <c r="C30" s="359"/>
      <c r="D30" s="359"/>
      <c r="E30" s="359"/>
      <c r="F30" s="359"/>
      <c r="G30" s="359"/>
      <c r="H30" s="359"/>
      <c r="I30" s="359"/>
      <c r="J30" s="360"/>
    </row>
    <row r="31" spans="1:10">
      <c r="A31" s="358" t="str">
        <f>IF('Labor 1'!B31="","",'Labor 1'!B31)</f>
        <v/>
      </c>
      <c r="B31" s="359"/>
      <c r="C31" s="359"/>
      <c r="D31" s="359"/>
      <c r="E31" s="359"/>
      <c r="F31" s="359"/>
      <c r="G31" s="359"/>
      <c r="H31" s="359"/>
      <c r="I31" s="359"/>
      <c r="J31" s="360"/>
    </row>
    <row r="32" spans="1:10">
      <c r="A32" s="358" t="str">
        <f>IF('Labor 1'!B32="","",'Labor 1'!B32)</f>
        <v/>
      </c>
      <c r="B32" s="359"/>
      <c r="C32" s="359"/>
      <c r="D32" s="359"/>
      <c r="E32" s="359"/>
      <c r="F32" s="359"/>
      <c r="G32" s="359"/>
      <c r="H32" s="359"/>
      <c r="I32" s="359"/>
      <c r="J32" s="360"/>
    </row>
    <row r="33" spans="1:10">
      <c r="A33" s="358" t="str">
        <f>IF('Labor 1'!B33="","",'Labor 1'!B33)</f>
        <v/>
      </c>
      <c r="B33" s="359"/>
      <c r="C33" s="359"/>
      <c r="D33" s="359"/>
      <c r="E33" s="359"/>
      <c r="F33" s="359"/>
      <c r="G33" s="359"/>
      <c r="H33" s="359"/>
      <c r="I33" s="359"/>
      <c r="J33" s="360"/>
    </row>
    <row r="34" spans="1:10">
      <c r="A34" s="358" t="str">
        <f>IF('Labor 1'!B34="","",'Labor 1'!B34)</f>
        <v/>
      </c>
      <c r="B34" s="359"/>
      <c r="C34" s="359"/>
      <c r="D34" s="359"/>
      <c r="E34" s="359"/>
      <c r="F34" s="359"/>
      <c r="G34" s="359"/>
      <c r="H34" s="359"/>
      <c r="I34" s="359"/>
      <c r="J34" s="360"/>
    </row>
    <row r="35" spans="1:10">
      <c r="A35" s="358" t="str">
        <f>IF('Labor 1'!B35="","",'Labor 1'!B35)</f>
        <v/>
      </c>
      <c r="B35" s="359"/>
      <c r="C35" s="359"/>
      <c r="D35" s="359"/>
      <c r="E35" s="359"/>
      <c r="F35" s="359"/>
      <c r="G35" s="359"/>
      <c r="H35" s="359"/>
      <c r="I35" s="359"/>
      <c r="J35" s="360"/>
    </row>
    <row r="36" spans="1:10">
      <c r="A36" s="358" t="str">
        <f>IF('Labor 1'!B36="","",'Labor 1'!B36)</f>
        <v/>
      </c>
      <c r="B36" s="359"/>
      <c r="C36" s="359"/>
      <c r="D36" s="359"/>
      <c r="E36" s="359"/>
      <c r="F36" s="359"/>
      <c r="G36" s="359"/>
      <c r="H36" s="359"/>
      <c r="I36" s="359"/>
      <c r="J36" s="360"/>
    </row>
    <row r="37" spans="1:10">
      <c r="A37" s="358" t="str">
        <f>IF('Labor 1'!B37="","",'Labor 1'!B37)</f>
        <v/>
      </c>
      <c r="B37" s="359"/>
      <c r="C37" s="359"/>
      <c r="D37" s="359"/>
      <c r="E37" s="359"/>
      <c r="F37" s="359"/>
      <c r="G37" s="359"/>
      <c r="H37" s="359"/>
      <c r="I37" s="359"/>
      <c r="J37" s="360"/>
    </row>
    <row r="38" spans="1:10">
      <c r="A38" s="358" t="str">
        <f>IF('Labor 1'!B38="","",'Labor 1'!B38)</f>
        <v/>
      </c>
      <c r="B38" s="359"/>
      <c r="C38" s="359"/>
      <c r="D38" s="359"/>
      <c r="E38" s="359"/>
      <c r="F38" s="359"/>
      <c r="G38" s="359"/>
      <c r="H38" s="359"/>
      <c r="I38" s="359"/>
      <c r="J38" s="360"/>
    </row>
    <row r="39" spans="1:10">
      <c r="A39" s="358" t="str">
        <f>IF('Labor 1'!B39="","",'Labor 1'!B39)</f>
        <v/>
      </c>
      <c r="B39" s="359"/>
      <c r="C39" s="359"/>
      <c r="D39" s="359"/>
      <c r="E39" s="359"/>
      <c r="F39" s="359"/>
      <c r="G39" s="359"/>
      <c r="H39" s="359"/>
      <c r="I39" s="359"/>
      <c r="J39" s="360"/>
    </row>
    <row r="40" spans="1:10">
      <c r="A40" s="358" t="str">
        <f>IF('Labor 1'!B40="","",'Labor 1'!B40)</f>
        <v/>
      </c>
      <c r="B40" s="359"/>
      <c r="C40" s="359"/>
      <c r="D40" s="359"/>
      <c r="E40" s="359"/>
      <c r="F40" s="359"/>
      <c r="G40" s="359"/>
      <c r="H40" s="359"/>
      <c r="I40" s="359"/>
      <c r="J40" s="360"/>
    </row>
    <row r="41" spans="1:10">
      <c r="A41" s="358" t="str">
        <f>IF('Labor 1'!B42="","",'Labor 1'!B42)</f>
        <v/>
      </c>
      <c r="B41" s="359"/>
      <c r="C41" s="359"/>
      <c r="D41" s="359"/>
      <c r="E41" s="359"/>
      <c r="F41" s="359"/>
      <c r="G41" s="359"/>
      <c r="H41" s="359"/>
      <c r="I41" s="359"/>
      <c r="J41" s="360"/>
    </row>
    <row r="42" spans="1:10">
      <c r="A42" s="358" t="str">
        <f>IF('Labor 1'!B43="","",'Labor 1'!B43)</f>
        <v/>
      </c>
      <c r="B42" s="359"/>
      <c r="C42" s="359"/>
      <c r="D42" s="359"/>
      <c r="E42" s="359"/>
      <c r="F42" s="359"/>
      <c r="G42" s="359"/>
      <c r="H42" s="359"/>
      <c r="I42" s="359"/>
      <c r="J42" s="360"/>
    </row>
    <row r="43" spans="1:10">
      <c r="A43" s="358" t="str">
        <f>IF('Labor 1'!B44="","",'Labor 1'!B44)</f>
        <v/>
      </c>
      <c r="B43" s="359"/>
      <c r="C43" s="359"/>
      <c r="D43" s="359"/>
      <c r="E43" s="359"/>
      <c r="F43" s="359"/>
      <c r="G43" s="359"/>
      <c r="H43" s="359"/>
      <c r="I43" s="359"/>
      <c r="J43" s="360"/>
    </row>
    <row r="44" spans="1:10">
      <c r="A44" s="358" t="str">
        <f>IF('Labor 1'!B45="","",'Labor 1'!B45)</f>
        <v/>
      </c>
      <c r="B44" s="359"/>
      <c r="C44" s="359"/>
      <c r="D44" s="359"/>
      <c r="E44" s="359"/>
      <c r="F44" s="359"/>
      <c r="G44" s="359"/>
      <c r="H44" s="359"/>
      <c r="I44" s="359"/>
      <c r="J44" s="360"/>
    </row>
    <row r="45" spans="1:10">
      <c r="A45" s="358" t="str">
        <f>IF('Labor 1'!B46="","",'Labor 1'!B46)</f>
        <v/>
      </c>
      <c r="B45" s="359"/>
      <c r="C45" s="359"/>
      <c r="D45" s="359"/>
      <c r="E45" s="359"/>
      <c r="F45" s="359"/>
      <c r="G45" s="359"/>
      <c r="H45" s="359"/>
      <c r="I45" s="359"/>
      <c r="J45" s="360"/>
    </row>
    <row r="46" spans="1:10" ht="13.5" thickBot="1">
      <c r="A46" s="358" t="str">
        <f>IF('Labor 1'!B47="","",'Labor 1'!B47)</f>
        <v/>
      </c>
      <c r="B46" s="359"/>
      <c r="C46" s="359"/>
      <c r="D46" s="359"/>
      <c r="E46" s="359"/>
      <c r="F46" s="359"/>
      <c r="G46" s="359"/>
      <c r="H46" s="359"/>
      <c r="I46" s="359"/>
      <c r="J46" s="360"/>
    </row>
    <row r="47" spans="1:10" ht="13.5" thickTop="1">
      <c r="C47" s="375" t="s">
        <v>211</v>
      </c>
      <c r="D47" s="376"/>
      <c r="E47" s="376"/>
      <c r="F47" s="376"/>
      <c r="G47" s="376"/>
      <c r="H47" s="377"/>
    </row>
    <row r="48" spans="1:10" ht="13.5" thickBot="1">
      <c r="A48" s="307"/>
      <c r="B48" s="374"/>
      <c r="C48" s="378"/>
      <c r="D48" s="379"/>
      <c r="E48" s="379"/>
      <c r="F48" s="379"/>
      <c r="G48" s="379"/>
      <c r="H48" s="380"/>
    </row>
    <row r="49" spans="1:10" ht="14.25" thickTop="1" thickBot="1">
      <c r="B49" s="1"/>
      <c r="C49" s="361"/>
      <c r="D49" s="362"/>
      <c r="E49" s="362"/>
      <c r="F49" s="362"/>
      <c r="G49" s="362"/>
      <c r="H49" s="362"/>
    </row>
    <row r="50" spans="1:10" ht="14.25" thickTop="1" thickBot="1">
      <c r="A50" s="372" t="s">
        <v>38</v>
      </c>
      <c r="B50" s="373"/>
      <c r="C50" s="363" t="str">
        <f>IF('Labor 2'!C4:H4="","",'Labor 2'!C4:H4)</f>
        <v/>
      </c>
      <c r="D50" s="364"/>
      <c r="E50" s="364"/>
      <c r="F50" s="364"/>
      <c r="G50" s="364"/>
      <c r="H50" s="365"/>
      <c r="I50" s="182"/>
    </row>
    <row r="51" spans="1:10" ht="14.25" thickTop="1" thickBot="1">
      <c r="A51" s="179"/>
      <c r="B51" s="179"/>
      <c r="C51" s="179"/>
      <c r="D51" s="179"/>
      <c r="E51" s="179"/>
      <c r="F51" s="179"/>
      <c r="G51" s="179"/>
      <c r="H51" s="179"/>
      <c r="I51" s="179"/>
      <c r="J51" s="179"/>
    </row>
    <row r="52" spans="1:10" ht="14.25" thickTop="1" thickBot="1">
      <c r="A52" s="372" t="s">
        <v>42</v>
      </c>
      <c r="B52" s="373"/>
      <c r="C52" s="363" t="str">
        <f>IF('Labor 2'!C6:H6="","",'Labor 2'!C6:H6)</f>
        <v/>
      </c>
      <c r="D52" s="364"/>
      <c r="E52" s="364"/>
      <c r="F52" s="364"/>
      <c r="G52" s="364"/>
      <c r="H52" s="365"/>
      <c r="I52" s="179"/>
      <c r="J52" s="179"/>
    </row>
    <row r="53" spans="1:10" ht="14.25" thickTop="1" thickBot="1">
      <c r="A53" s="179"/>
      <c r="B53" s="179"/>
      <c r="C53" s="180"/>
      <c r="D53" s="180"/>
      <c r="E53" s="180"/>
      <c r="F53" s="180"/>
      <c r="G53" s="180"/>
      <c r="H53" s="180"/>
      <c r="I53" s="179"/>
      <c r="J53" s="179"/>
    </row>
    <row r="54" spans="1:10" ht="13.5" thickTop="1">
      <c r="A54" s="179"/>
      <c r="B54" s="179"/>
      <c r="C54" s="366" t="s">
        <v>210</v>
      </c>
      <c r="D54" s="384"/>
      <c r="E54" s="384"/>
      <c r="F54" s="384"/>
      <c r="G54" s="384"/>
      <c r="H54" s="385"/>
      <c r="I54" s="179"/>
      <c r="J54" s="179"/>
    </row>
    <row r="55" spans="1:10" ht="13.5" thickBot="1">
      <c r="A55" s="179"/>
      <c r="B55" s="179"/>
      <c r="C55" s="386"/>
      <c r="D55" s="387"/>
      <c r="E55" s="387"/>
      <c r="F55" s="387"/>
      <c r="G55" s="387"/>
      <c r="H55" s="388"/>
      <c r="I55" s="181"/>
      <c r="J55" s="181"/>
    </row>
    <row r="56" spans="1:10" ht="13.5" thickTop="1">
      <c r="A56" s="381" t="str">
        <f>IF('Labor 2'!B9="","",'Labor 2'!B9)</f>
        <v/>
      </c>
      <c r="B56" s="382"/>
      <c r="C56" s="382"/>
      <c r="D56" s="382"/>
      <c r="E56" s="382"/>
      <c r="F56" s="382"/>
      <c r="G56" s="382"/>
      <c r="H56" s="382"/>
      <c r="I56" s="382"/>
      <c r="J56" s="383"/>
    </row>
    <row r="57" spans="1:10">
      <c r="A57" s="381" t="str">
        <f>IF('Labor 2'!B10="","",'Labor 2'!B10)</f>
        <v/>
      </c>
      <c r="B57" s="382"/>
      <c r="C57" s="382"/>
      <c r="D57" s="382"/>
      <c r="E57" s="382"/>
      <c r="F57" s="382"/>
      <c r="G57" s="382"/>
      <c r="H57" s="382"/>
      <c r="I57" s="382"/>
      <c r="J57" s="383"/>
    </row>
    <row r="58" spans="1:10">
      <c r="A58" s="381" t="str">
        <f>IF('Labor 2'!B11="","",'Labor 2'!B11)</f>
        <v/>
      </c>
      <c r="B58" s="382"/>
      <c r="C58" s="382"/>
      <c r="D58" s="382"/>
      <c r="E58" s="382"/>
      <c r="F58" s="382"/>
      <c r="G58" s="382"/>
      <c r="H58" s="382"/>
      <c r="I58" s="382"/>
      <c r="J58" s="383"/>
    </row>
    <row r="59" spans="1:10">
      <c r="A59" s="381" t="str">
        <f>IF('Labor 2'!B12="","",'Labor 2'!B12)</f>
        <v/>
      </c>
      <c r="B59" s="382"/>
      <c r="C59" s="382"/>
      <c r="D59" s="382"/>
      <c r="E59" s="382"/>
      <c r="F59" s="382"/>
      <c r="G59" s="382"/>
      <c r="H59" s="382"/>
      <c r="I59" s="382"/>
      <c r="J59" s="383"/>
    </row>
    <row r="60" spans="1:10">
      <c r="A60" s="381" t="str">
        <f>IF('Labor 2'!B13="","",'Labor 2'!B13)</f>
        <v/>
      </c>
      <c r="B60" s="382"/>
      <c r="C60" s="382"/>
      <c r="D60" s="382"/>
      <c r="E60" s="382"/>
      <c r="F60" s="382"/>
      <c r="G60" s="382"/>
      <c r="H60" s="382"/>
      <c r="I60" s="382"/>
      <c r="J60" s="383"/>
    </row>
    <row r="61" spans="1:10">
      <c r="A61" s="381" t="str">
        <f>IF('Labor 2'!B14="","",'Labor 2'!B14)</f>
        <v/>
      </c>
      <c r="B61" s="382"/>
      <c r="C61" s="382"/>
      <c r="D61" s="382"/>
      <c r="E61" s="382"/>
      <c r="F61" s="382"/>
      <c r="G61" s="382"/>
      <c r="H61" s="382"/>
      <c r="I61" s="382"/>
      <c r="J61" s="383"/>
    </row>
    <row r="62" spans="1:10">
      <c r="A62" s="381" t="str">
        <f>IF('Labor 2'!B15="","",'Labor 2'!B15)</f>
        <v/>
      </c>
      <c r="B62" s="382"/>
      <c r="C62" s="382"/>
      <c r="D62" s="382"/>
      <c r="E62" s="382"/>
      <c r="F62" s="382"/>
      <c r="G62" s="382"/>
      <c r="H62" s="382"/>
      <c r="I62" s="382"/>
      <c r="J62" s="383"/>
    </row>
    <row r="63" spans="1:10">
      <c r="A63" s="381" t="str">
        <f>IF('Labor 2'!B16="","",'Labor 2'!B16)</f>
        <v/>
      </c>
      <c r="B63" s="382"/>
      <c r="C63" s="382"/>
      <c r="D63" s="382"/>
      <c r="E63" s="382"/>
      <c r="F63" s="382"/>
      <c r="G63" s="382"/>
      <c r="H63" s="382"/>
      <c r="I63" s="382"/>
      <c r="J63" s="383"/>
    </row>
    <row r="64" spans="1:10">
      <c r="A64" s="381" t="str">
        <f>IF('Labor 2'!B17="","",'Labor 2'!B17)</f>
        <v/>
      </c>
      <c r="B64" s="382"/>
      <c r="C64" s="382"/>
      <c r="D64" s="382"/>
      <c r="E64" s="382"/>
      <c r="F64" s="382"/>
      <c r="G64" s="382"/>
      <c r="H64" s="382"/>
      <c r="I64" s="382"/>
      <c r="J64" s="383"/>
    </row>
    <row r="65" spans="1:10">
      <c r="A65" s="381" t="str">
        <f>IF('Labor 2'!B18="","",'Labor 2'!B18)</f>
        <v/>
      </c>
      <c r="B65" s="382"/>
      <c r="C65" s="382"/>
      <c r="D65" s="382"/>
      <c r="E65" s="382"/>
      <c r="F65" s="382"/>
      <c r="G65" s="382"/>
      <c r="H65" s="382"/>
      <c r="I65" s="382"/>
      <c r="J65" s="383"/>
    </row>
    <row r="66" spans="1:10">
      <c r="A66" s="381" t="str">
        <f>IF('Labor 2'!B19="","",'Labor 2'!B19)</f>
        <v/>
      </c>
      <c r="B66" s="382"/>
      <c r="C66" s="382"/>
      <c r="D66" s="382"/>
      <c r="E66" s="382"/>
      <c r="F66" s="382"/>
      <c r="G66" s="382"/>
      <c r="H66" s="382"/>
      <c r="I66" s="382"/>
      <c r="J66" s="383"/>
    </row>
    <row r="67" spans="1:10">
      <c r="A67" s="381" t="str">
        <f>IF('Labor 2'!B20="","",'Labor 2'!B20)</f>
        <v/>
      </c>
      <c r="B67" s="382"/>
      <c r="C67" s="382"/>
      <c r="D67" s="382"/>
      <c r="E67" s="382"/>
      <c r="F67" s="382"/>
      <c r="G67" s="382"/>
      <c r="H67" s="382"/>
      <c r="I67" s="382"/>
      <c r="J67" s="383"/>
    </row>
    <row r="68" spans="1:10">
      <c r="A68" s="381" t="str">
        <f>IF('Labor 2'!B21="","",'Labor 2'!B21)</f>
        <v/>
      </c>
      <c r="B68" s="382"/>
      <c r="C68" s="382"/>
      <c r="D68" s="382"/>
      <c r="E68" s="382"/>
      <c r="F68" s="382"/>
      <c r="G68" s="382"/>
      <c r="H68" s="382"/>
      <c r="I68" s="382"/>
      <c r="J68" s="383"/>
    </row>
    <row r="69" spans="1:10">
      <c r="A69" s="381" t="str">
        <f>IF('Labor 2'!B22="","",'Labor 2'!B22)</f>
        <v/>
      </c>
      <c r="B69" s="382"/>
      <c r="C69" s="382"/>
      <c r="D69" s="382"/>
      <c r="E69" s="382"/>
      <c r="F69" s="382"/>
      <c r="G69" s="382"/>
      <c r="H69" s="382"/>
      <c r="I69" s="382"/>
      <c r="J69" s="383"/>
    </row>
    <row r="70" spans="1:10">
      <c r="A70" s="381" t="str">
        <f>IF('Labor 2'!B23="","",'Labor 2'!B23)</f>
        <v/>
      </c>
      <c r="B70" s="382"/>
      <c r="C70" s="382"/>
      <c r="D70" s="382"/>
      <c r="E70" s="382"/>
      <c r="F70" s="382"/>
      <c r="G70" s="382"/>
      <c r="H70" s="382"/>
      <c r="I70" s="382"/>
      <c r="J70" s="383"/>
    </row>
    <row r="71" spans="1:10">
      <c r="A71" s="381" t="str">
        <f>IF('Labor 2'!B24="","",'Labor 2'!B24)</f>
        <v/>
      </c>
      <c r="B71" s="382"/>
      <c r="C71" s="382"/>
      <c r="D71" s="382"/>
      <c r="E71" s="382"/>
      <c r="F71" s="382"/>
      <c r="G71" s="382"/>
      <c r="H71" s="382"/>
      <c r="I71" s="382"/>
      <c r="J71" s="383"/>
    </row>
    <row r="72" spans="1:10">
      <c r="A72" s="381" t="str">
        <f>IF('Labor 2'!B25="","",'Labor 2'!B25)</f>
        <v/>
      </c>
      <c r="B72" s="382"/>
      <c r="C72" s="382"/>
      <c r="D72" s="382"/>
      <c r="E72" s="382"/>
      <c r="F72" s="382"/>
      <c r="G72" s="382"/>
      <c r="H72" s="382"/>
      <c r="I72" s="382"/>
      <c r="J72" s="383"/>
    </row>
    <row r="73" spans="1:10">
      <c r="A73" s="381" t="str">
        <f>IF('Labor 2'!B26="","",'Labor 2'!B26)</f>
        <v/>
      </c>
      <c r="B73" s="382"/>
      <c r="C73" s="382"/>
      <c r="D73" s="382"/>
      <c r="E73" s="382"/>
      <c r="F73" s="382"/>
      <c r="G73" s="382"/>
      <c r="H73" s="382"/>
      <c r="I73" s="382"/>
      <c r="J73" s="383"/>
    </row>
    <row r="74" spans="1:10">
      <c r="A74" s="381" t="str">
        <f>IF('Labor 2'!B27="","",'Labor 2'!B27)</f>
        <v/>
      </c>
      <c r="B74" s="382"/>
      <c r="C74" s="382"/>
      <c r="D74" s="382"/>
      <c r="E74" s="382"/>
      <c r="F74" s="382"/>
      <c r="G74" s="382"/>
      <c r="H74" s="382"/>
      <c r="I74" s="382"/>
      <c r="J74" s="383"/>
    </row>
    <row r="75" spans="1:10">
      <c r="A75" s="381" t="str">
        <f>IF('Labor 2'!B28="","",'Labor 2'!B28)</f>
        <v/>
      </c>
      <c r="B75" s="382"/>
      <c r="C75" s="382"/>
      <c r="D75" s="382"/>
      <c r="E75" s="382"/>
      <c r="F75" s="382"/>
      <c r="G75" s="382"/>
      <c r="H75" s="382"/>
      <c r="I75" s="382"/>
      <c r="J75" s="383"/>
    </row>
    <row r="76" spans="1:10">
      <c r="A76" s="381" t="str">
        <f>IF('Labor 2'!B29="","",'Labor 2'!B29)</f>
        <v/>
      </c>
      <c r="B76" s="382"/>
      <c r="C76" s="382"/>
      <c r="D76" s="382"/>
      <c r="E76" s="382"/>
      <c r="F76" s="382"/>
      <c r="G76" s="382"/>
      <c r="H76" s="382"/>
      <c r="I76" s="382"/>
      <c r="J76" s="383"/>
    </row>
    <row r="77" spans="1:10">
      <c r="A77" s="381" t="str">
        <f>IF('Labor 2'!B30="","",'Labor 2'!B30)</f>
        <v/>
      </c>
      <c r="B77" s="382"/>
      <c r="C77" s="382"/>
      <c r="D77" s="382"/>
      <c r="E77" s="382"/>
      <c r="F77" s="382"/>
      <c r="G77" s="382"/>
      <c r="H77" s="382"/>
      <c r="I77" s="382"/>
      <c r="J77" s="383"/>
    </row>
    <row r="78" spans="1:10">
      <c r="A78" s="381" t="str">
        <f>IF('Labor 2'!B31="","",'Labor 2'!B31)</f>
        <v/>
      </c>
      <c r="B78" s="382"/>
      <c r="C78" s="382"/>
      <c r="D78" s="382"/>
      <c r="E78" s="382"/>
      <c r="F78" s="382"/>
      <c r="G78" s="382"/>
      <c r="H78" s="382"/>
      <c r="I78" s="382"/>
      <c r="J78" s="383"/>
    </row>
    <row r="79" spans="1:10">
      <c r="A79" s="381" t="str">
        <f>IF('Labor 2'!B32="","",'Labor 2'!B32)</f>
        <v/>
      </c>
      <c r="B79" s="382"/>
      <c r="C79" s="382"/>
      <c r="D79" s="382"/>
      <c r="E79" s="382"/>
      <c r="F79" s="382"/>
      <c r="G79" s="382"/>
      <c r="H79" s="382"/>
      <c r="I79" s="382"/>
      <c r="J79" s="383"/>
    </row>
    <row r="80" spans="1:10">
      <c r="A80" s="381" t="str">
        <f>IF('Labor 2'!B33="","",'Labor 2'!B33)</f>
        <v/>
      </c>
      <c r="B80" s="382"/>
      <c r="C80" s="382"/>
      <c r="D80" s="382"/>
      <c r="E80" s="382"/>
      <c r="F80" s="382"/>
      <c r="G80" s="382"/>
      <c r="H80" s="382"/>
      <c r="I80" s="382"/>
      <c r="J80" s="383"/>
    </row>
    <row r="81" spans="1:10">
      <c r="A81" s="381" t="str">
        <f>IF('Labor 2'!B34="","",'Labor 2'!B34)</f>
        <v/>
      </c>
      <c r="B81" s="382"/>
      <c r="C81" s="382"/>
      <c r="D81" s="382"/>
      <c r="E81" s="382"/>
      <c r="F81" s="382"/>
      <c r="G81" s="382"/>
      <c r="H81" s="382"/>
      <c r="I81" s="382"/>
      <c r="J81" s="383"/>
    </row>
    <row r="82" spans="1:10">
      <c r="A82" s="381" t="str">
        <f>IF('Labor 2'!B35="","",'Labor 2'!B35)</f>
        <v/>
      </c>
      <c r="B82" s="382"/>
      <c r="C82" s="382"/>
      <c r="D82" s="382"/>
      <c r="E82" s="382"/>
      <c r="F82" s="382"/>
      <c r="G82" s="382"/>
      <c r="H82" s="382"/>
      <c r="I82" s="382"/>
      <c r="J82" s="383"/>
    </row>
    <row r="83" spans="1:10">
      <c r="A83" s="381" t="str">
        <f>IF('Labor 2'!B36="","",'Labor 2'!B36)</f>
        <v/>
      </c>
      <c r="B83" s="382"/>
      <c r="C83" s="382"/>
      <c r="D83" s="382"/>
      <c r="E83" s="382"/>
      <c r="F83" s="382"/>
      <c r="G83" s="382"/>
      <c r="H83" s="382"/>
      <c r="I83" s="382"/>
      <c r="J83" s="383"/>
    </row>
    <row r="84" spans="1:10">
      <c r="A84" s="381" t="str">
        <f>IF('Labor 2'!B37="","",'Labor 2'!B37)</f>
        <v/>
      </c>
      <c r="B84" s="382"/>
      <c r="C84" s="382"/>
      <c r="D84" s="382"/>
      <c r="E84" s="382"/>
      <c r="F84" s="382"/>
      <c r="G84" s="382"/>
      <c r="H84" s="382"/>
      <c r="I84" s="382"/>
      <c r="J84" s="383"/>
    </row>
    <row r="85" spans="1:10">
      <c r="A85" s="381" t="str">
        <f>IF('Labor 2'!B38="","",'Labor 2'!B38)</f>
        <v/>
      </c>
      <c r="B85" s="382"/>
      <c r="C85" s="382"/>
      <c r="D85" s="382"/>
      <c r="E85" s="382"/>
      <c r="F85" s="382"/>
      <c r="G85" s="382"/>
      <c r="H85" s="382"/>
      <c r="I85" s="382"/>
      <c r="J85" s="383"/>
    </row>
    <row r="86" spans="1:10">
      <c r="A86" s="381" t="str">
        <f>IF('Labor 2'!B39="","",'Labor 2'!B39)</f>
        <v/>
      </c>
      <c r="B86" s="382"/>
      <c r="C86" s="382"/>
      <c r="D86" s="382"/>
      <c r="E86" s="382"/>
      <c r="F86" s="382"/>
      <c r="G86" s="382"/>
      <c r="H86" s="382"/>
      <c r="I86" s="382"/>
      <c r="J86" s="383"/>
    </row>
    <row r="87" spans="1:10">
      <c r="A87" s="381" t="str">
        <f>IF('Labor 2'!B40="","",'Labor 2'!B40)</f>
        <v/>
      </c>
      <c r="B87" s="382"/>
      <c r="C87" s="382"/>
      <c r="D87" s="382"/>
      <c r="E87" s="382"/>
      <c r="F87" s="382"/>
      <c r="G87" s="382"/>
      <c r="H87" s="382"/>
      <c r="I87" s="382"/>
      <c r="J87" s="383"/>
    </row>
    <row r="88" spans="1:10">
      <c r="A88" s="381" t="str">
        <f>IF('Labor 2'!B42="","",'Labor 2'!B42)</f>
        <v/>
      </c>
      <c r="B88" s="382"/>
      <c r="C88" s="382"/>
      <c r="D88" s="382"/>
      <c r="E88" s="382"/>
      <c r="F88" s="382"/>
      <c r="G88" s="382"/>
      <c r="H88" s="382"/>
      <c r="I88" s="382"/>
      <c r="J88" s="383"/>
    </row>
    <row r="89" spans="1:10">
      <c r="A89" s="381" t="str">
        <f>IF('Labor 2'!B43="","",'Labor 2'!B43)</f>
        <v/>
      </c>
      <c r="B89" s="382"/>
      <c r="C89" s="382"/>
      <c r="D89" s="382"/>
      <c r="E89" s="382"/>
      <c r="F89" s="382"/>
      <c r="G89" s="382"/>
      <c r="H89" s="382"/>
      <c r="I89" s="382"/>
      <c r="J89" s="383"/>
    </row>
    <row r="90" spans="1:10">
      <c r="A90" s="381" t="str">
        <f>IF('Labor 2'!B44="","",'Labor 2'!B44)</f>
        <v/>
      </c>
      <c r="B90" s="382"/>
      <c r="C90" s="382"/>
      <c r="D90" s="382"/>
      <c r="E90" s="382"/>
      <c r="F90" s="382"/>
      <c r="G90" s="382"/>
      <c r="H90" s="382"/>
      <c r="I90" s="382"/>
      <c r="J90" s="383"/>
    </row>
    <row r="91" spans="1:10">
      <c r="A91" s="381" t="str">
        <f>IF('Labor 2'!B45="","",'Labor 2'!B45)</f>
        <v/>
      </c>
      <c r="B91" s="382"/>
      <c r="C91" s="382"/>
      <c r="D91" s="382"/>
      <c r="E91" s="382"/>
      <c r="F91" s="382"/>
      <c r="G91" s="382"/>
      <c r="H91" s="382"/>
      <c r="I91" s="382"/>
      <c r="J91" s="383"/>
    </row>
    <row r="92" spans="1:10">
      <c r="A92" s="381" t="str">
        <f>IF('Labor 2'!B46="","",'Labor 2'!B46)</f>
        <v/>
      </c>
      <c r="B92" s="382"/>
      <c r="C92" s="382"/>
      <c r="D92" s="382"/>
      <c r="E92" s="382"/>
      <c r="F92" s="382"/>
      <c r="G92" s="382"/>
      <c r="H92" s="382"/>
      <c r="I92" s="382"/>
      <c r="J92" s="383"/>
    </row>
    <row r="93" spans="1:10">
      <c r="A93" s="381" t="str">
        <f>IF('Labor 2'!B47="","",'Labor 2'!B47)</f>
        <v/>
      </c>
      <c r="B93" s="382"/>
      <c r="C93" s="382"/>
      <c r="D93" s="382"/>
      <c r="E93" s="382"/>
      <c r="F93" s="382"/>
      <c r="G93" s="382"/>
      <c r="H93" s="382"/>
      <c r="I93" s="382"/>
      <c r="J93" s="383"/>
    </row>
    <row r="99" spans="1:10" ht="13.5" thickBot="1"/>
    <row r="100" spans="1:10" ht="13.5" thickTop="1">
      <c r="C100" s="375" t="s">
        <v>211</v>
      </c>
      <c r="D100" s="376"/>
      <c r="E100" s="376"/>
      <c r="F100" s="376"/>
      <c r="G100" s="376"/>
      <c r="H100" s="377"/>
    </row>
    <row r="101" spans="1:10" ht="13.5" thickBot="1">
      <c r="A101" s="307"/>
      <c r="B101" s="374"/>
      <c r="C101" s="378"/>
      <c r="D101" s="379"/>
      <c r="E101" s="379"/>
      <c r="F101" s="379"/>
      <c r="G101" s="379"/>
      <c r="H101" s="380"/>
    </row>
    <row r="102" spans="1:10" ht="14.25" thickTop="1" thickBot="1">
      <c r="B102" s="1"/>
      <c r="C102" s="361"/>
      <c r="D102" s="362"/>
      <c r="E102" s="362"/>
      <c r="F102" s="362"/>
      <c r="G102" s="362"/>
      <c r="H102" s="362"/>
    </row>
    <row r="103" spans="1:10" ht="14.25" thickTop="1" thickBot="1">
      <c r="A103" s="372" t="s">
        <v>38</v>
      </c>
      <c r="B103" s="373"/>
      <c r="C103" s="363" t="str">
        <f>IF('Labor 3'!C4:H4="","",'Labor 3'!C4:H4)</f>
        <v/>
      </c>
      <c r="D103" s="364"/>
      <c r="E103" s="364"/>
      <c r="F103" s="364"/>
      <c r="G103" s="364"/>
      <c r="H103" s="365"/>
      <c r="I103" s="182"/>
    </row>
    <row r="104" spans="1:10" ht="14.25" thickTop="1" thickBot="1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1:10" ht="14.25" thickTop="1" thickBot="1">
      <c r="A105" s="372" t="s">
        <v>42</v>
      </c>
      <c r="B105" s="373"/>
      <c r="C105" s="363" t="str">
        <f>IF('Labor 3'!C6:H6="","",'Labor 3'!C6:H6)</f>
        <v/>
      </c>
      <c r="D105" s="364"/>
      <c r="E105" s="364"/>
      <c r="F105" s="364"/>
      <c r="G105" s="364"/>
      <c r="H105" s="365"/>
      <c r="I105" s="179"/>
      <c r="J105" s="179"/>
    </row>
    <row r="106" spans="1:10" ht="14.25" thickTop="1" thickBot="1">
      <c r="A106" s="179"/>
      <c r="B106" s="179"/>
      <c r="C106" s="180"/>
      <c r="D106" s="180"/>
      <c r="E106" s="180"/>
      <c r="F106" s="180"/>
      <c r="G106" s="180"/>
      <c r="H106" s="180"/>
      <c r="I106" s="179"/>
      <c r="J106" s="179"/>
    </row>
    <row r="107" spans="1:10" ht="13.5" thickTop="1">
      <c r="A107" s="179"/>
      <c r="B107" s="179"/>
      <c r="C107" s="366" t="s">
        <v>210</v>
      </c>
      <c r="D107" s="384"/>
      <c r="E107" s="384"/>
      <c r="F107" s="384"/>
      <c r="G107" s="384"/>
      <c r="H107" s="385"/>
      <c r="I107" s="179"/>
      <c r="J107" s="179"/>
    </row>
    <row r="108" spans="1:10" ht="13.5" thickBot="1">
      <c r="A108" s="179"/>
      <c r="B108" s="179"/>
      <c r="C108" s="386"/>
      <c r="D108" s="387"/>
      <c r="E108" s="387"/>
      <c r="F108" s="387"/>
      <c r="G108" s="387"/>
      <c r="H108" s="388"/>
      <c r="I108" s="181"/>
      <c r="J108" s="181"/>
    </row>
    <row r="109" spans="1:10" ht="13.5" thickTop="1">
      <c r="A109" s="355" t="str">
        <f>IF('Labor 3'!B9="","",'Labor 3'!B9)</f>
        <v/>
      </c>
      <c r="B109" s="356"/>
      <c r="C109" s="356"/>
      <c r="D109" s="356"/>
      <c r="E109" s="356"/>
      <c r="F109" s="356"/>
      <c r="G109" s="356"/>
      <c r="H109" s="356"/>
      <c r="I109" s="356"/>
      <c r="J109" s="357"/>
    </row>
    <row r="110" spans="1:10">
      <c r="A110" s="355" t="str">
        <f>IF('Labor 3'!B10="","",'Labor 3'!B10)</f>
        <v/>
      </c>
      <c r="B110" s="356"/>
      <c r="C110" s="356"/>
      <c r="D110" s="356"/>
      <c r="E110" s="356"/>
      <c r="F110" s="356"/>
      <c r="G110" s="356"/>
      <c r="H110" s="356"/>
      <c r="I110" s="356"/>
      <c r="J110" s="357"/>
    </row>
    <row r="111" spans="1:10">
      <c r="A111" s="355" t="str">
        <f>IF('Labor 3'!B11="","",'Labor 3'!B11)</f>
        <v/>
      </c>
      <c r="B111" s="356"/>
      <c r="C111" s="356"/>
      <c r="D111" s="356"/>
      <c r="E111" s="356"/>
      <c r="F111" s="356"/>
      <c r="G111" s="356"/>
      <c r="H111" s="356"/>
      <c r="I111" s="356"/>
      <c r="J111" s="357"/>
    </row>
    <row r="112" spans="1:10">
      <c r="A112" s="355" t="str">
        <f>IF('Labor 3'!B12="","",'Labor 3'!B12)</f>
        <v/>
      </c>
      <c r="B112" s="356"/>
      <c r="C112" s="356"/>
      <c r="D112" s="356"/>
      <c r="E112" s="356"/>
      <c r="F112" s="356"/>
      <c r="G112" s="356"/>
      <c r="H112" s="356"/>
      <c r="I112" s="356"/>
      <c r="J112" s="357"/>
    </row>
    <row r="113" spans="1:10">
      <c r="A113" s="355" t="str">
        <f>IF('Labor 3'!B13="","",'Labor 3'!B13)</f>
        <v/>
      </c>
      <c r="B113" s="356"/>
      <c r="C113" s="356"/>
      <c r="D113" s="356"/>
      <c r="E113" s="356"/>
      <c r="F113" s="356"/>
      <c r="G113" s="356"/>
      <c r="H113" s="356"/>
      <c r="I113" s="356"/>
      <c r="J113" s="357"/>
    </row>
    <row r="114" spans="1:10">
      <c r="A114" s="355" t="str">
        <f>IF('Labor 3'!B14="","",'Labor 3'!B14)</f>
        <v/>
      </c>
      <c r="B114" s="356"/>
      <c r="C114" s="356"/>
      <c r="D114" s="356"/>
      <c r="E114" s="356"/>
      <c r="F114" s="356"/>
      <c r="G114" s="356"/>
      <c r="H114" s="356"/>
      <c r="I114" s="356"/>
      <c r="J114" s="357"/>
    </row>
    <row r="115" spans="1:10">
      <c r="A115" s="355" t="str">
        <f>IF('Labor 3'!B15="","",'Labor 3'!B15)</f>
        <v/>
      </c>
      <c r="B115" s="356"/>
      <c r="C115" s="356"/>
      <c r="D115" s="356"/>
      <c r="E115" s="356"/>
      <c r="F115" s="356"/>
      <c r="G115" s="356"/>
      <c r="H115" s="356"/>
      <c r="I115" s="356"/>
      <c r="J115" s="357"/>
    </row>
    <row r="116" spans="1:10">
      <c r="A116" s="355" t="str">
        <f>IF('Labor 3'!B16="","",'Labor 3'!B16)</f>
        <v/>
      </c>
      <c r="B116" s="356"/>
      <c r="C116" s="356"/>
      <c r="D116" s="356"/>
      <c r="E116" s="356"/>
      <c r="F116" s="356"/>
      <c r="G116" s="356"/>
      <c r="H116" s="356"/>
      <c r="I116" s="356"/>
      <c r="J116" s="357"/>
    </row>
    <row r="117" spans="1:10">
      <c r="A117" s="355" t="str">
        <f>IF('Labor 3'!B17="","",'Labor 3'!B17)</f>
        <v/>
      </c>
      <c r="B117" s="356"/>
      <c r="C117" s="356"/>
      <c r="D117" s="356"/>
      <c r="E117" s="356"/>
      <c r="F117" s="356"/>
      <c r="G117" s="356"/>
      <c r="H117" s="356"/>
      <c r="I117" s="356"/>
      <c r="J117" s="357"/>
    </row>
    <row r="118" spans="1:10">
      <c r="A118" s="355" t="str">
        <f>IF('Labor 3'!B18="","",'Labor 3'!B18)</f>
        <v/>
      </c>
      <c r="B118" s="356"/>
      <c r="C118" s="356"/>
      <c r="D118" s="356"/>
      <c r="E118" s="356"/>
      <c r="F118" s="356"/>
      <c r="G118" s="356"/>
      <c r="H118" s="356"/>
      <c r="I118" s="356"/>
      <c r="J118" s="357"/>
    </row>
    <row r="119" spans="1:10">
      <c r="A119" s="355" t="str">
        <f>IF('Labor 3'!B19="","",'Labor 3'!B19)</f>
        <v/>
      </c>
      <c r="B119" s="356"/>
      <c r="C119" s="356"/>
      <c r="D119" s="356"/>
      <c r="E119" s="356"/>
      <c r="F119" s="356"/>
      <c r="G119" s="356"/>
      <c r="H119" s="356"/>
      <c r="I119" s="356"/>
      <c r="J119" s="357"/>
    </row>
    <row r="120" spans="1:10">
      <c r="A120" s="355" t="str">
        <f>IF('Labor 3'!B20="","",'Labor 3'!B20)</f>
        <v/>
      </c>
      <c r="B120" s="356"/>
      <c r="C120" s="356"/>
      <c r="D120" s="356"/>
      <c r="E120" s="356"/>
      <c r="F120" s="356"/>
      <c r="G120" s="356"/>
      <c r="H120" s="356"/>
      <c r="I120" s="356"/>
      <c r="J120" s="357"/>
    </row>
    <row r="121" spans="1:10">
      <c r="A121" s="355" t="str">
        <f>IF('Labor 3'!B21="","",'Labor 3'!B21)</f>
        <v/>
      </c>
      <c r="B121" s="356"/>
      <c r="C121" s="356"/>
      <c r="D121" s="356"/>
      <c r="E121" s="356"/>
      <c r="F121" s="356"/>
      <c r="G121" s="356"/>
      <c r="H121" s="356"/>
      <c r="I121" s="356"/>
      <c r="J121" s="357"/>
    </row>
    <row r="122" spans="1:10">
      <c r="A122" s="355" t="str">
        <f>IF('Labor 3'!B22="","",'Labor 3'!B22)</f>
        <v/>
      </c>
      <c r="B122" s="356"/>
      <c r="C122" s="356"/>
      <c r="D122" s="356"/>
      <c r="E122" s="356"/>
      <c r="F122" s="356"/>
      <c r="G122" s="356"/>
      <c r="H122" s="356"/>
      <c r="I122" s="356"/>
      <c r="J122" s="357"/>
    </row>
    <row r="123" spans="1:10">
      <c r="A123" s="355" t="str">
        <f>IF('Labor 3'!B23="","",'Labor 3'!B23)</f>
        <v/>
      </c>
      <c r="B123" s="356"/>
      <c r="C123" s="356"/>
      <c r="D123" s="356"/>
      <c r="E123" s="356"/>
      <c r="F123" s="356"/>
      <c r="G123" s="356"/>
      <c r="H123" s="356"/>
      <c r="I123" s="356"/>
      <c r="J123" s="357"/>
    </row>
    <row r="124" spans="1:10">
      <c r="A124" s="355" t="str">
        <f>IF('Labor 3'!B24="","",'Labor 3'!B24)</f>
        <v/>
      </c>
      <c r="B124" s="356"/>
      <c r="C124" s="356"/>
      <c r="D124" s="356"/>
      <c r="E124" s="356"/>
      <c r="F124" s="356"/>
      <c r="G124" s="356"/>
      <c r="H124" s="356"/>
      <c r="I124" s="356"/>
      <c r="J124" s="357"/>
    </row>
    <row r="125" spans="1:10">
      <c r="A125" s="355" t="str">
        <f>IF('Labor 3'!B25="","",'Labor 3'!B25)</f>
        <v/>
      </c>
      <c r="B125" s="356"/>
      <c r="C125" s="356"/>
      <c r="D125" s="356"/>
      <c r="E125" s="356"/>
      <c r="F125" s="356"/>
      <c r="G125" s="356"/>
      <c r="H125" s="356"/>
      <c r="I125" s="356"/>
      <c r="J125" s="357"/>
    </row>
    <row r="126" spans="1:10">
      <c r="A126" s="355" t="str">
        <f>IF('Labor 3'!B26="","",'Labor 3'!B26)</f>
        <v/>
      </c>
      <c r="B126" s="356"/>
      <c r="C126" s="356"/>
      <c r="D126" s="356"/>
      <c r="E126" s="356"/>
      <c r="F126" s="356"/>
      <c r="G126" s="356"/>
      <c r="H126" s="356"/>
      <c r="I126" s="356"/>
      <c r="J126" s="357"/>
    </row>
    <row r="127" spans="1:10">
      <c r="A127" s="355" t="str">
        <f>IF('Labor 3'!B27="","",'Labor 3'!B27)</f>
        <v/>
      </c>
      <c r="B127" s="356"/>
      <c r="C127" s="356"/>
      <c r="D127" s="356"/>
      <c r="E127" s="356"/>
      <c r="F127" s="356"/>
      <c r="G127" s="356"/>
      <c r="H127" s="356"/>
      <c r="I127" s="356"/>
      <c r="J127" s="357"/>
    </row>
    <row r="128" spans="1:10">
      <c r="A128" s="355" t="str">
        <f>IF('Labor 3'!B28="","",'Labor 3'!B28)</f>
        <v/>
      </c>
      <c r="B128" s="356"/>
      <c r="C128" s="356"/>
      <c r="D128" s="356"/>
      <c r="E128" s="356"/>
      <c r="F128" s="356"/>
      <c r="G128" s="356"/>
      <c r="H128" s="356"/>
      <c r="I128" s="356"/>
      <c r="J128" s="357"/>
    </row>
    <row r="129" spans="1:10">
      <c r="A129" s="355" t="str">
        <f>IF('Labor 3'!B29="","",'Labor 3'!B29)</f>
        <v/>
      </c>
      <c r="B129" s="356"/>
      <c r="C129" s="356"/>
      <c r="D129" s="356"/>
      <c r="E129" s="356"/>
      <c r="F129" s="356"/>
      <c r="G129" s="356"/>
      <c r="H129" s="356"/>
      <c r="I129" s="356"/>
      <c r="J129" s="357"/>
    </row>
    <row r="130" spans="1:10">
      <c r="A130" s="355" t="str">
        <f>IF('Labor 3'!B30="","",'Labor 3'!B30)</f>
        <v/>
      </c>
      <c r="B130" s="356"/>
      <c r="C130" s="356"/>
      <c r="D130" s="356"/>
      <c r="E130" s="356"/>
      <c r="F130" s="356"/>
      <c r="G130" s="356"/>
      <c r="H130" s="356"/>
      <c r="I130" s="356"/>
      <c r="J130" s="357"/>
    </row>
    <row r="131" spans="1:10">
      <c r="A131" s="355" t="str">
        <f>IF('Labor 3'!B31="","",'Labor 3'!B31)</f>
        <v/>
      </c>
      <c r="B131" s="356"/>
      <c r="C131" s="356"/>
      <c r="D131" s="356"/>
      <c r="E131" s="356"/>
      <c r="F131" s="356"/>
      <c r="G131" s="356"/>
      <c r="H131" s="356"/>
      <c r="I131" s="356"/>
      <c r="J131" s="357"/>
    </row>
    <row r="132" spans="1:10">
      <c r="A132" s="355" t="str">
        <f>IF('Labor 3'!B32="","",'Labor 3'!B32)</f>
        <v/>
      </c>
      <c r="B132" s="356"/>
      <c r="C132" s="356"/>
      <c r="D132" s="356"/>
      <c r="E132" s="356"/>
      <c r="F132" s="356"/>
      <c r="G132" s="356"/>
      <c r="H132" s="356"/>
      <c r="I132" s="356"/>
      <c r="J132" s="357"/>
    </row>
    <row r="133" spans="1:10">
      <c r="A133" s="355" t="str">
        <f>IF('Labor 3'!B33="","",'Labor 3'!B33)</f>
        <v/>
      </c>
      <c r="B133" s="356"/>
      <c r="C133" s="356"/>
      <c r="D133" s="356"/>
      <c r="E133" s="356"/>
      <c r="F133" s="356"/>
      <c r="G133" s="356"/>
      <c r="H133" s="356"/>
      <c r="I133" s="356"/>
      <c r="J133" s="357"/>
    </row>
    <row r="134" spans="1:10">
      <c r="A134" s="355" t="str">
        <f>IF('Labor 3'!B34="","",'Labor 3'!B34)</f>
        <v/>
      </c>
      <c r="B134" s="356"/>
      <c r="C134" s="356"/>
      <c r="D134" s="356"/>
      <c r="E134" s="356"/>
      <c r="F134" s="356"/>
      <c r="G134" s="356"/>
      <c r="H134" s="356"/>
      <c r="I134" s="356"/>
      <c r="J134" s="357"/>
    </row>
    <row r="135" spans="1:10">
      <c r="A135" s="355" t="str">
        <f>IF('Labor 3'!B35="","",'Labor 3'!B35)</f>
        <v/>
      </c>
      <c r="B135" s="356"/>
      <c r="C135" s="356"/>
      <c r="D135" s="356"/>
      <c r="E135" s="356"/>
      <c r="F135" s="356"/>
      <c r="G135" s="356"/>
      <c r="H135" s="356"/>
      <c r="I135" s="356"/>
      <c r="J135" s="357"/>
    </row>
    <row r="136" spans="1:10">
      <c r="A136" s="355" t="str">
        <f>IF('Labor 3'!B36="","",'Labor 3'!B36)</f>
        <v/>
      </c>
      <c r="B136" s="356"/>
      <c r="C136" s="356"/>
      <c r="D136" s="356"/>
      <c r="E136" s="356"/>
      <c r="F136" s="356"/>
      <c r="G136" s="356"/>
      <c r="H136" s="356"/>
      <c r="I136" s="356"/>
      <c r="J136" s="357"/>
    </row>
    <row r="137" spans="1:10">
      <c r="A137" s="355" t="str">
        <f>IF('Labor 3'!B37="","",'Labor 3'!B37)</f>
        <v/>
      </c>
      <c r="B137" s="356"/>
      <c r="C137" s="356"/>
      <c r="D137" s="356"/>
      <c r="E137" s="356"/>
      <c r="F137" s="356"/>
      <c r="G137" s="356"/>
      <c r="H137" s="356"/>
      <c r="I137" s="356"/>
      <c r="J137" s="357"/>
    </row>
    <row r="138" spans="1:10">
      <c r="A138" s="355" t="str">
        <f>IF('Labor 3'!B38="","",'Labor 3'!B38)</f>
        <v/>
      </c>
      <c r="B138" s="356"/>
      <c r="C138" s="356"/>
      <c r="D138" s="356"/>
      <c r="E138" s="356"/>
      <c r="F138" s="356"/>
      <c r="G138" s="356"/>
      <c r="H138" s="356"/>
      <c r="I138" s="356"/>
      <c r="J138" s="357"/>
    </row>
    <row r="139" spans="1:10">
      <c r="A139" s="355" t="str">
        <f>IF('Labor 3'!B39="","",'Labor 3'!B39)</f>
        <v/>
      </c>
      <c r="B139" s="356"/>
      <c r="C139" s="356"/>
      <c r="D139" s="356"/>
      <c r="E139" s="356"/>
      <c r="F139" s="356"/>
      <c r="G139" s="356"/>
      <c r="H139" s="356"/>
      <c r="I139" s="356"/>
      <c r="J139" s="357"/>
    </row>
    <row r="140" spans="1:10">
      <c r="A140" s="355" t="str">
        <f>IF('Labor 3'!B40="","",'Labor 3'!B40)</f>
        <v/>
      </c>
      <c r="B140" s="356"/>
      <c r="C140" s="356"/>
      <c r="D140" s="356"/>
      <c r="E140" s="356"/>
      <c r="F140" s="356"/>
      <c r="G140" s="356"/>
      <c r="H140" s="356"/>
      <c r="I140" s="356"/>
      <c r="J140" s="357"/>
    </row>
    <row r="141" spans="1:10">
      <c r="A141" s="355" t="str">
        <f>IF('Labor 3'!B42="","",'Labor 3'!B42)</f>
        <v/>
      </c>
      <c r="B141" s="356"/>
      <c r="C141" s="356"/>
      <c r="D141" s="356"/>
      <c r="E141" s="356"/>
      <c r="F141" s="356"/>
      <c r="G141" s="356"/>
      <c r="H141" s="356"/>
      <c r="I141" s="356"/>
      <c r="J141" s="357"/>
    </row>
    <row r="142" spans="1:10">
      <c r="A142" s="355" t="str">
        <f>IF('Labor 3'!B43="","",'Labor 3'!B43)</f>
        <v/>
      </c>
      <c r="B142" s="356"/>
      <c r="C142" s="356"/>
      <c r="D142" s="356"/>
      <c r="E142" s="356"/>
      <c r="F142" s="356"/>
      <c r="G142" s="356"/>
      <c r="H142" s="356"/>
      <c r="I142" s="356"/>
      <c r="J142" s="357"/>
    </row>
    <row r="143" spans="1:10">
      <c r="A143" s="355" t="str">
        <f>IF('Labor 3'!B44="","",'Labor 3'!B44)</f>
        <v/>
      </c>
      <c r="B143" s="356"/>
      <c r="C143" s="356"/>
      <c r="D143" s="356"/>
      <c r="E143" s="356"/>
      <c r="F143" s="356"/>
      <c r="G143" s="356"/>
      <c r="H143" s="356"/>
      <c r="I143" s="356"/>
      <c r="J143" s="357"/>
    </row>
    <row r="144" spans="1:10">
      <c r="A144" s="355" t="str">
        <f>IF('Labor 3'!B45="","",'Labor 3'!B45)</f>
        <v/>
      </c>
      <c r="B144" s="356"/>
      <c r="C144" s="356"/>
      <c r="D144" s="356"/>
      <c r="E144" s="356"/>
      <c r="F144" s="356"/>
      <c r="G144" s="356"/>
      <c r="H144" s="356"/>
      <c r="I144" s="356"/>
      <c r="J144" s="357"/>
    </row>
    <row r="145" spans="1:10">
      <c r="A145" s="355" t="str">
        <f>IF('Labor 3'!B46="","",'Labor 3'!B46)</f>
        <v/>
      </c>
      <c r="B145" s="356"/>
      <c r="C145" s="356"/>
      <c r="D145" s="356"/>
      <c r="E145" s="356"/>
      <c r="F145" s="356"/>
      <c r="G145" s="356"/>
      <c r="H145" s="356"/>
      <c r="I145" s="356"/>
      <c r="J145" s="357"/>
    </row>
    <row r="146" spans="1:10">
      <c r="A146" s="355" t="str">
        <f>IF('Labor 3'!B47="","",'Labor 3'!B47)</f>
        <v/>
      </c>
      <c r="B146" s="356"/>
      <c r="C146" s="356"/>
      <c r="D146" s="356"/>
      <c r="E146" s="356"/>
      <c r="F146" s="356"/>
      <c r="G146" s="356"/>
      <c r="H146" s="356"/>
      <c r="I146" s="356"/>
      <c r="J146" s="357"/>
    </row>
  </sheetData>
  <sheetProtection sheet="1" objects="1" scenarios="1"/>
  <mergeCells count="138">
    <mergeCell ref="A139:J139"/>
    <mergeCell ref="A140:J140"/>
    <mergeCell ref="A40:J40"/>
    <mergeCell ref="A41:J41"/>
    <mergeCell ref="A42:J42"/>
    <mergeCell ref="A143:J143"/>
    <mergeCell ref="A144:J144"/>
    <mergeCell ref="A89:J89"/>
    <mergeCell ref="A90:J90"/>
    <mergeCell ref="A91:J91"/>
    <mergeCell ref="A142:J142"/>
    <mergeCell ref="A125:J125"/>
    <mergeCell ref="A130:J130"/>
    <mergeCell ref="A131:J131"/>
    <mergeCell ref="A132:J132"/>
    <mergeCell ref="A141:J141"/>
    <mergeCell ref="A133:J133"/>
    <mergeCell ref="A134:J134"/>
    <mergeCell ref="A135:J135"/>
    <mergeCell ref="A136:J136"/>
    <mergeCell ref="A137:J137"/>
    <mergeCell ref="A138:J138"/>
    <mergeCell ref="A129:J129"/>
    <mergeCell ref="C107:H108"/>
    <mergeCell ref="A105:B105"/>
    <mergeCell ref="C105:H105"/>
    <mergeCell ref="A119:J119"/>
    <mergeCell ref="A120:J120"/>
    <mergeCell ref="A113:J113"/>
    <mergeCell ref="A114:J114"/>
    <mergeCell ref="A115:J115"/>
    <mergeCell ref="A126:J126"/>
    <mergeCell ref="A116:J116"/>
    <mergeCell ref="A109:J109"/>
    <mergeCell ref="A110:J110"/>
    <mergeCell ref="A127:J127"/>
    <mergeCell ref="A128:J128"/>
    <mergeCell ref="A121:J121"/>
    <mergeCell ref="A122:J122"/>
    <mergeCell ref="A123:J123"/>
    <mergeCell ref="A124:J124"/>
    <mergeCell ref="A111:J111"/>
    <mergeCell ref="A112:J112"/>
    <mergeCell ref="A117:J117"/>
    <mergeCell ref="A118:J118"/>
    <mergeCell ref="A85:J85"/>
    <mergeCell ref="A86:J86"/>
    <mergeCell ref="A87:J87"/>
    <mergeCell ref="A88:J88"/>
    <mergeCell ref="C100:H101"/>
    <mergeCell ref="A101:B101"/>
    <mergeCell ref="A103:B103"/>
    <mergeCell ref="C103:H103"/>
    <mergeCell ref="C102:H102"/>
    <mergeCell ref="A92:J92"/>
    <mergeCell ref="A93:J93"/>
    <mergeCell ref="A83:J83"/>
    <mergeCell ref="A84:J84"/>
    <mergeCell ref="A73:J73"/>
    <mergeCell ref="A74:J74"/>
    <mergeCell ref="A75:J75"/>
    <mergeCell ref="A76:J76"/>
    <mergeCell ref="A77:J77"/>
    <mergeCell ref="A78:J78"/>
    <mergeCell ref="A79:J79"/>
    <mergeCell ref="A80:J80"/>
    <mergeCell ref="A82:J82"/>
    <mergeCell ref="A81:J81"/>
    <mergeCell ref="A61:J61"/>
    <mergeCell ref="A58:J58"/>
    <mergeCell ref="A57:J57"/>
    <mergeCell ref="C54:H55"/>
    <mergeCell ref="A56:J56"/>
    <mergeCell ref="A43:J43"/>
    <mergeCell ref="A71:J71"/>
    <mergeCell ref="A72:J72"/>
    <mergeCell ref="A50:B50"/>
    <mergeCell ref="C50:H50"/>
    <mergeCell ref="A69:J69"/>
    <mergeCell ref="A70:J70"/>
    <mergeCell ref="A59:J59"/>
    <mergeCell ref="A60:J60"/>
    <mergeCell ref="A65:J65"/>
    <mergeCell ref="A62:J62"/>
    <mergeCell ref="A63:J63"/>
    <mergeCell ref="A64:J64"/>
    <mergeCell ref="A66:J66"/>
    <mergeCell ref="A67:J67"/>
    <mergeCell ref="A68:J68"/>
    <mergeCell ref="A45:J45"/>
    <mergeCell ref="A46:J46"/>
    <mergeCell ref="A44:J44"/>
    <mergeCell ref="A28:J28"/>
    <mergeCell ref="A29:J29"/>
    <mergeCell ref="A31:J31"/>
    <mergeCell ref="A32:J32"/>
    <mergeCell ref="A33:J33"/>
    <mergeCell ref="A34:J34"/>
    <mergeCell ref="C47:H48"/>
    <mergeCell ref="A48:B48"/>
    <mergeCell ref="C49:H49"/>
    <mergeCell ref="A37:J37"/>
    <mergeCell ref="A38:J38"/>
    <mergeCell ref="A39:J39"/>
    <mergeCell ref="A2:B2"/>
    <mergeCell ref="A4:B4"/>
    <mergeCell ref="A6:B6"/>
    <mergeCell ref="C6:H6"/>
    <mergeCell ref="C1:H2"/>
    <mergeCell ref="A16:J16"/>
    <mergeCell ref="A9:J9"/>
    <mergeCell ref="A10:J10"/>
    <mergeCell ref="A11:J11"/>
    <mergeCell ref="A12:J12"/>
    <mergeCell ref="A145:J145"/>
    <mergeCell ref="A146:J146"/>
    <mergeCell ref="A17:J17"/>
    <mergeCell ref="A18:J18"/>
    <mergeCell ref="C3:H3"/>
    <mergeCell ref="C4:H4"/>
    <mergeCell ref="A13:J13"/>
    <mergeCell ref="A14:J14"/>
    <mergeCell ref="A15:J15"/>
    <mergeCell ref="C7:H8"/>
    <mergeCell ref="A19:J19"/>
    <mergeCell ref="A20:J20"/>
    <mergeCell ref="A21:J21"/>
    <mergeCell ref="A22:J22"/>
    <mergeCell ref="A23:J23"/>
    <mergeCell ref="A52:B52"/>
    <mergeCell ref="A25:J25"/>
    <mergeCell ref="A26:J26"/>
    <mergeCell ref="A36:J36"/>
    <mergeCell ref="C52:H52"/>
    <mergeCell ref="A27:J27"/>
    <mergeCell ref="A30:J30"/>
    <mergeCell ref="A24:J24"/>
    <mergeCell ref="A35:J35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58"/>
  <sheetViews>
    <sheetView workbookViewId="0">
      <selection activeCell="J30" sqref="J30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1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37" t="s">
        <v>45</v>
      </c>
      <c r="C7" s="392"/>
      <c r="D7" s="337" t="s">
        <v>3</v>
      </c>
      <c r="E7" s="338"/>
      <c r="F7" s="392"/>
      <c r="G7" s="337" t="s">
        <v>46</v>
      </c>
      <c r="H7" s="392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93"/>
      <c r="C8" s="394"/>
      <c r="D8" s="393"/>
      <c r="E8" s="350"/>
      <c r="F8" s="394"/>
      <c r="G8" s="393" t="s">
        <v>50</v>
      </c>
      <c r="H8" s="394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91"/>
      <c r="C9" s="390"/>
      <c r="D9" s="395"/>
      <c r="E9" s="396"/>
      <c r="F9" s="397"/>
      <c r="G9" s="398">
        <f>IF(A9="",0,IF(O9=0,0,(O9/A9)/M9))</f>
        <v>0</v>
      </c>
      <c r="H9" s="399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89"/>
      <c r="C10" s="390"/>
      <c r="D10" s="400"/>
      <c r="E10" s="400"/>
      <c r="F10" s="400"/>
      <c r="G10" s="398">
        <f t="shared" ref="G10:G53" si="0">IF(A10="",0,IF(O10=0,0,(O10/A10)/M10))</f>
        <v>0</v>
      </c>
      <c r="H10" s="399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89"/>
      <c r="C11" s="390"/>
      <c r="D11" s="401"/>
      <c r="E11" s="400"/>
      <c r="F11" s="400"/>
      <c r="G11" s="398">
        <f t="shared" si="0"/>
        <v>0</v>
      </c>
      <c r="H11" s="399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89"/>
      <c r="C12" s="390"/>
      <c r="D12" s="400"/>
      <c r="E12" s="400"/>
      <c r="F12" s="400"/>
      <c r="G12" s="398">
        <f t="shared" si="0"/>
        <v>0</v>
      </c>
      <c r="H12" s="399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89"/>
      <c r="C13" s="390"/>
      <c r="D13" s="400"/>
      <c r="E13" s="400"/>
      <c r="F13" s="400"/>
      <c r="G13" s="398">
        <f t="shared" si="0"/>
        <v>0</v>
      </c>
      <c r="H13" s="399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89"/>
      <c r="C14" s="390"/>
      <c r="D14" s="400"/>
      <c r="E14" s="400"/>
      <c r="F14" s="400"/>
      <c r="G14" s="398">
        <f t="shared" si="0"/>
        <v>0</v>
      </c>
      <c r="H14" s="399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91"/>
      <c r="C15" s="390"/>
      <c r="D15" s="401"/>
      <c r="E15" s="400"/>
      <c r="F15" s="400"/>
      <c r="G15" s="398">
        <f t="shared" si="0"/>
        <v>0</v>
      </c>
      <c r="H15" s="399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91"/>
      <c r="C16" s="390"/>
      <c r="D16" s="401"/>
      <c r="E16" s="400"/>
      <c r="F16" s="400"/>
      <c r="G16" s="398">
        <f t="shared" si="0"/>
        <v>0</v>
      </c>
      <c r="H16" s="399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89"/>
      <c r="C17" s="390"/>
      <c r="D17" s="400"/>
      <c r="E17" s="400"/>
      <c r="F17" s="400"/>
      <c r="G17" s="398">
        <f t="shared" si="0"/>
        <v>0</v>
      </c>
      <c r="H17" s="399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89"/>
      <c r="C18" s="390"/>
      <c r="D18" s="400"/>
      <c r="E18" s="400"/>
      <c r="F18" s="400"/>
      <c r="G18" s="398">
        <f t="shared" si="0"/>
        <v>0</v>
      </c>
      <c r="H18" s="399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91"/>
      <c r="C19" s="390"/>
      <c r="D19" s="401"/>
      <c r="E19" s="400"/>
      <c r="F19" s="400"/>
      <c r="G19" s="398">
        <f t="shared" si="0"/>
        <v>0</v>
      </c>
      <c r="H19" s="399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89"/>
      <c r="C20" s="390"/>
      <c r="D20" s="400"/>
      <c r="E20" s="400"/>
      <c r="F20" s="400"/>
      <c r="G20" s="398">
        <f t="shared" si="0"/>
        <v>0</v>
      </c>
      <c r="H20" s="399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89"/>
      <c r="C21" s="390"/>
      <c r="D21" s="400"/>
      <c r="E21" s="400"/>
      <c r="F21" s="400"/>
      <c r="G21" s="398">
        <f t="shared" si="0"/>
        <v>0</v>
      </c>
      <c r="H21" s="399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89"/>
      <c r="C22" s="390"/>
      <c r="D22" s="400"/>
      <c r="E22" s="400"/>
      <c r="F22" s="400"/>
      <c r="G22" s="398">
        <f t="shared" si="0"/>
        <v>0</v>
      </c>
      <c r="H22" s="399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89"/>
      <c r="C23" s="390"/>
      <c r="D23" s="401"/>
      <c r="E23" s="400"/>
      <c r="F23" s="400"/>
      <c r="G23" s="398">
        <f t="shared" si="0"/>
        <v>0</v>
      </c>
      <c r="H23" s="399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89"/>
      <c r="C24" s="390"/>
      <c r="D24" s="401"/>
      <c r="E24" s="400"/>
      <c r="F24" s="400"/>
      <c r="G24" s="398">
        <f t="shared" si="0"/>
        <v>0</v>
      </c>
      <c r="H24" s="399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89"/>
      <c r="C25" s="390"/>
      <c r="D25" s="400"/>
      <c r="E25" s="400"/>
      <c r="F25" s="400"/>
      <c r="G25" s="398">
        <f t="shared" si="0"/>
        <v>0</v>
      </c>
      <c r="H25" s="399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91"/>
      <c r="C26" s="390"/>
      <c r="D26" s="401"/>
      <c r="E26" s="400"/>
      <c r="F26" s="400"/>
      <c r="G26" s="398">
        <f t="shared" si="0"/>
        <v>0</v>
      </c>
      <c r="H26" s="399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89"/>
      <c r="C27" s="390"/>
      <c r="D27" s="400"/>
      <c r="E27" s="400"/>
      <c r="F27" s="400"/>
      <c r="G27" s="398">
        <f t="shared" si="0"/>
        <v>0</v>
      </c>
      <c r="H27" s="399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89"/>
      <c r="C28" s="390"/>
      <c r="D28" s="400"/>
      <c r="E28" s="400"/>
      <c r="F28" s="400"/>
      <c r="G28" s="398">
        <f t="shared" si="0"/>
        <v>0</v>
      </c>
      <c r="H28" s="399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89"/>
      <c r="C29" s="390"/>
      <c r="D29" s="400"/>
      <c r="E29" s="400"/>
      <c r="F29" s="400"/>
      <c r="G29" s="398">
        <f t="shared" si="0"/>
        <v>0</v>
      </c>
      <c r="H29" s="399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89"/>
      <c r="C30" s="390"/>
      <c r="D30" s="400"/>
      <c r="E30" s="400"/>
      <c r="F30" s="400"/>
      <c r="G30" s="398">
        <f t="shared" si="0"/>
        <v>0</v>
      </c>
      <c r="H30" s="399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89"/>
      <c r="C31" s="390"/>
      <c r="D31" s="400"/>
      <c r="E31" s="400"/>
      <c r="F31" s="400"/>
      <c r="G31" s="398">
        <f t="shared" si="0"/>
        <v>0</v>
      </c>
      <c r="H31" s="399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89"/>
      <c r="C32" s="390"/>
      <c r="D32" s="400"/>
      <c r="E32" s="400"/>
      <c r="F32" s="400"/>
      <c r="G32" s="398">
        <f t="shared" si="0"/>
        <v>0</v>
      </c>
      <c r="H32" s="399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89"/>
      <c r="C33" s="390"/>
      <c r="D33" s="400"/>
      <c r="E33" s="400"/>
      <c r="F33" s="400"/>
      <c r="G33" s="398">
        <f t="shared" si="0"/>
        <v>0</v>
      </c>
      <c r="H33" s="399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89"/>
      <c r="C34" s="390"/>
      <c r="D34" s="400"/>
      <c r="E34" s="400"/>
      <c r="F34" s="400"/>
      <c r="G34" s="398">
        <f t="shared" si="0"/>
        <v>0</v>
      </c>
      <c r="H34" s="399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89"/>
      <c r="C35" s="390"/>
      <c r="D35" s="400"/>
      <c r="E35" s="400"/>
      <c r="F35" s="400"/>
      <c r="G35" s="398">
        <f t="shared" si="0"/>
        <v>0</v>
      </c>
      <c r="H35" s="399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89"/>
      <c r="C36" s="390"/>
      <c r="D36" s="400"/>
      <c r="E36" s="400"/>
      <c r="F36" s="400"/>
      <c r="G36" s="398">
        <f t="shared" si="0"/>
        <v>0</v>
      </c>
      <c r="H36" s="399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89"/>
      <c r="C37" s="390"/>
      <c r="D37" s="400"/>
      <c r="E37" s="400"/>
      <c r="F37" s="400"/>
      <c r="G37" s="398">
        <f t="shared" si="0"/>
        <v>0</v>
      </c>
      <c r="H37" s="399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89"/>
      <c r="C38" s="390"/>
      <c r="D38" s="400"/>
      <c r="E38" s="400"/>
      <c r="F38" s="400"/>
      <c r="G38" s="398">
        <f t="shared" si="0"/>
        <v>0</v>
      </c>
      <c r="H38" s="399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89"/>
      <c r="C39" s="390"/>
      <c r="D39" s="400"/>
      <c r="E39" s="400"/>
      <c r="F39" s="400"/>
      <c r="G39" s="398">
        <f t="shared" si="0"/>
        <v>0</v>
      </c>
      <c r="H39" s="399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91"/>
      <c r="C40" s="390"/>
      <c r="D40" s="401"/>
      <c r="E40" s="400"/>
      <c r="F40" s="400"/>
      <c r="G40" s="398">
        <f t="shared" si="0"/>
        <v>0</v>
      </c>
      <c r="H40" s="399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89"/>
      <c r="C41" s="390"/>
      <c r="D41" s="400"/>
      <c r="E41" s="400"/>
      <c r="F41" s="400"/>
      <c r="G41" s="398">
        <f t="shared" si="0"/>
        <v>0</v>
      </c>
      <c r="H41" s="399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89"/>
      <c r="C42" s="390"/>
      <c r="D42" s="400"/>
      <c r="E42" s="400"/>
      <c r="F42" s="400"/>
      <c r="G42" s="398">
        <f t="shared" si="0"/>
        <v>0</v>
      </c>
      <c r="H42" s="399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89"/>
      <c r="C43" s="390"/>
      <c r="D43" s="400"/>
      <c r="E43" s="400"/>
      <c r="F43" s="400"/>
      <c r="G43" s="398">
        <f t="shared" si="0"/>
        <v>0</v>
      </c>
      <c r="H43" s="399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89"/>
      <c r="C44" s="390"/>
      <c r="D44" s="400"/>
      <c r="E44" s="400"/>
      <c r="F44" s="400"/>
      <c r="G44" s="398">
        <f t="shared" si="0"/>
        <v>0</v>
      </c>
      <c r="H44" s="399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89"/>
      <c r="C45" s="390"/>
      <c r="D45" s="400"/>
      <c r="E45" s="400"/>
      <c r="F45" s="400"/>
      <c r="G45" s="398">
        <f t="shared" si="0"/>
        <v>0</v>
      </c>
      <c r="H45" s="399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89"/>
      <c r="C46" s="390"/>
      <c r="D46" s="400"/>
      <c r="E46" s="400"/>
      <c r="F46" s="400"/>
      <c r="G46" s="398">
        <f t="shared" si="0"/>
        <v>0</v>
      </c>
      <c r="H46" s="399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89"/>
      <c r="C47" s="390"/>
      <c r="D47" s="403"/>
      <c r="E47" s="404"/>
      <c r="F47" s="405"/>
      <c r="G47" s="398">
        <f t="shared" si="0"/>
        <v>0</v>
      </c>
      <c r="H47" s="399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89"/>
      <c r="C48" s="390"/>
      <c r="D48" s="400"/>
      <c r="E48" s="400"/>
      <c r="F48" s="400"/>
      <c r="G48" s="398">
        <f t="shared" si="0"/>
        <v>0</v>
      </c>
      <c r="H48" s="399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89"/>
      <c r="C49" s="390"/>
      <c r="D49" s="400"/>
      <c r="E49" s="400"/>
      <c r="F49" s="400"/>
      <c r="G49" s="398">
        <f t="shared" si="0"/>
        <v>0</v>
      </c>
      <c r="H49" s="399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89"/>
      <c r="C50" s="390"/>
      <c r="D50" s="400"/>
      <c r="E50" s="400"/>
      <c r="F50" s="400"/>
      <c r="G50" s="398">
        <f t="shared" si="0"/>
        <v>0</v>
      </c>
      <c r="H50" s="399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89"/>
      <c r="C51" s="390"/>
      <c r="D51" s="400"/>
      <c r="E51" s="400"/>
      <c r="F51" s="400"/>
      <c r="G51" s="398">
        <f t="shared" si="0"/>
        <v>0</v>
      </c>
      <c r="H51" s="399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91" t="s">
        <v>382</v>
      </c>
      <c r="C52" s="390"/>
      <c r="D52" s="401" t="s">
        <v>386</v>
      </c>
      <c r="E52" s="400"/>
      <c r="F52" s="400"/>
      <c r="G52" s="398">
        <f t="shared" si="0"/>
        <v>0</v>
      </c>
      <c r="H52" s="399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>
        <v>3502</v>
      </c>
      <c r="O52" s="19">
        <f t="shared" si="3"/>
        <v>0</v>
      </c>
      <c r="P52" s="21"/>
      <c r="Q52" s="21"/>
    </row>
    <row r="53" spans="1:17">
      <c r="A53" s="163"/>
      <c r="B53" s="391" t="s">
        <v>382</v>
      </c>
      <c r="C53" s="390"/>
      <c r="D53" s="401" t="s">
        <v>383</v>
      </c>
      <c r="E53" s="400"/>
      <c r="F53" s="400"/>
      <c r="G53" s="398">
        <f t="shared" si="0"/>
        <v>0</v>
      </c>
      <c r="H53" s="399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402" t="str">
        <f>IF(K4="","TAX RATE NOT FILLED IN","")</f>
        <v>TAX RATE NOT FILLED IN</v>
      </c>
      <c r="H57" s="402"/>
      <c r="I57" s="40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</mergeCells>
  <phoneticPr fontId="3" type="noConversion"/>
  <conditionalFormatting sqref="D9 D10:F53">
    <cfRule type="expression" dxfId="49" priority="22" stopIfTrue="1">
      <formula>AND(A9="",J9&gt;0)</formula>
    </cfRule>
  </conditionalFormatting>
  <conditionalFormatting sqref="G57:I57">
    <cfRule type="cellIs" dxfId="48" priority="19" stopIfTrue="1" operator="equal">
      <formula>"TAX RATE NOT FILLED IN"</formula>
    </cfRule>
  </conditionalFormatting>
  <conditionalFormatting sqref="H56:I56">
    <cfRule type="cellIs" dxfId="47" priority="18" stopIfTrue="1" operator="equal">
      <formula>"TAX NOT FILLED IN"</formula>
    </cfRule>
  </conditionalFormatting>
  <dataValidations count="1">
    <dataValidation type="decimal" allowBlank="1" showInputMessage="1" showErrorMessage="1" sqref="L9:L53" xr:uid="{BFD05BDF-BF19-42CA-9E5A-A69F296382A3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58"/>
  <sheetViews>
    <sheetView zoomScaleNormal="100"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3.1406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2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37" t="s">
        <v>45</v>
      </c>
      <c r="C7" s="392"/>
      <c r="D7" s="337" t="s">
        <v>3</v>
      </c>
      <c r="E7" s="338"/>
      <c r="F7" s="392"/>
      <c r="G7" s="337" t="s">
        <v>46</v>
      </c>
      <c r="H7" s="392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93"/>
      <c r="C8" s="394"/>
      <c r="D8" s="393"/>
      <c r="E8" s="350"/>
      <c r="F8" s="394"/>
      <c r="G8" s="393" t="s">
        <v>50</v>
      </c>
      <c r="H8" s="394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91"/>
      <c r="C9" s="390"/>
      <c r="D9" s="395"/>
      <c r="E9" s="396"/>
      <c r="F9" s="397"/>
      <c r="G9" s="398">
        <f>IF(A9="",0,IF(O9=0,0,(O9/A9)/M9))</f>
        <v>0</v>
      </c>
      <c r="H9" s="399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89"/>
      <c r="C10" s="390"/>
      <c r="D10" s="400"/>
      <c r="E10" s="400"/>
      <c r="F10" s="400"/>
      <c r="G10" s="398">
        <f t="shared" ref="G10:G53" si="0">IF(A10="",0,IF(O10=0,0,(O10/A10)/M10))</f>
        <v>0</v>
      </c>
      <c r="H10" s="399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89"/>
      <c r="C11" s="390"/>
      <c r="D11" s="400"/>
      <c r="E11" s="400"/>
      <c r="F11" s="400"/>
      <c r="G11" s="398">
        <f t="shared" si="0"/>
        <v>0</v>
      </c>
      <c r="H11" s="399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89"/>
      <c r="C12" s="390"/>
      <c r="D12" s="400"/>
      <c r="E12" s="400"/>
      <c r="F12" s="400"/>
      <c r="G12" s="398">
        <f t="shared" si="0"/>
        <v>0</v>
      </c>
      <c r="H12" s="399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89"/>
      <c r="C13" s="390"/>
      <c r="D13" s="401"/>
      <c r="E13" s="400"/>
      <c r="F13" s="400"/>
      <c r="G13" s="398">
        <f t="shared" si="0"/>
        <v>0</v>
      </c>
      <c r="H13" s="399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89"/>
      <c r="C14" s="390"/>
      <c r="D14" s="400"/>
      <c r="E14" s="400"/>
      <c r="F14" s="400"/>
      <c r="G14" s="398">
        <f t="shared" si="0"/>
        <v>0</v>
      </c>
      <c r="H14" s="399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89"/>
      <c r="C15" s="390"/>
      <c r="D15" s="400"/>
      <c r="E15" s="400"/>
      <c r="F15" s="400"/>
      <c r="G15" s="398">
        <f t="shared" si="0"/>
        <v>0</v>
      </c>
      <c r="H15" s="399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89"/>
      <c r="C16" s="390"/>
      <c r="D16" s="400"/>
      <c r="E16" s="400"/>
      <c r="F16" s="400"/>
      <c r="G16" s="398">
        <f t="shared" si="0"/>
        <v>0</v>
      </c>
      <c r="H16" s="399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89"/>
      <c r="C17" s="390"/>
      <c r="D17" s="400"/>
      <c r="E17" s="400"/>
      <c r="F17" s="400"/>
      <c r="G17" s="398">
        <f t="shared" si="0"/>
        <v>0</v>
      </c>
      <c r="H17" s="399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91"/>
      <c r="C18" s="390"/>
      <c r="D18" s="401"/>
      <c r="E18" s="400"/>
      <c r="F18" s="400"/>
      <c r="G18" s="398">
        <f t="shared" si="0"/>
        <v>0</v>
      </c>
      <c r="H18" s="399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89"/>
      <c r="C19" s="390"/>
      <c r="D19" s="400"/>
      <c r="E19" s="400"/>
      <c r="F19" s="400"/>
      <c r="G19" s="398">
        <f t="shared" si="0"/>
        <v>0</v>
      </c>
      <c r="H19" s="399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89"/>
      <c r="C20" s="390"/>
      <c r="D20" s="400"/>
      <c r="E20" s="400"/>
      <c r="F20" s="400"/>
      <c r="G20" s="398">
        <f t="shared" si="0"/>
        <v>0</v>
      </c>
      <c r="H20" s="399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89"/>
      <c r="C21" s="390"/>
      <c r="D21" s="400"/>
      <c r="E21" s="400"/>
      <c r="F21" s="400"/>
      <c r="G21" s="398">
        <f t="shared" si="0"/>
        <v>0</v>
      </c>
      <c r="H21" s="399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89"/>
      <c r="C22" s="390"/>
      <c r="D22" s="400"/>
      <c r="E22" s="400"/>
      <c r="F22" s="400"/>
      <c r="G22" s="398">
        <f t="shared" si="0"/>
        <v>0</v>
      </c>
      <c r="H22" s="399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89"/>
      <c r="C23" s="390"/>
      <c r="D23" s="400"/>
      <c r="E23" s="400"/>
      <c r="F23" s="400"/>
      <c r="G23" s="398">
        <f t="shared" si="0"/>
        <v>0</v>
      </c>
      <c r="H23" s="399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89"/>
      <c r="C24" s="390"/>
      <c r="D24" s="400"/>
      <c r="E24" s="400"/>
      <c r="F24" s="400"/>
      <c r="G24" s="398">
        <f t="shared" si="0"/>
        <v>0</v>
      </c>
      <c r="H24" s="399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89"/>
      <c r="C25" s="390"/>
      <c r="D25" s="400"/>
      <c r="E25" s="400"/>
      <c r="F25" s="400"/>
      <c r="G25" s="398">
        <f t="shared" si="0"/>
        <v>0</v>
      </c>
      <c r="H25" s="399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89"/>
      <c r="C26" s="390"/>
      <c r="D26" s="400"/>
      <c r="E26" s="400"/>
      <c r="F26" s="400"/>
      <c r="G26" s="398">
        <f t="shared" si="0"/>
        <v>0</v>
      </c>
      <c r="H26" s="399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91"/>
      <c r="C27" s="390"/>
      <c r="D27" s="401"/>
      <c r="E27" s="400"/>
      <c r="F27" s="400"/>
      <c r="G27" s="398">
        <f t="shared" si="0"/>
        <v>0</v>
      </c>
      <c r="H27" s="399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89"/>
      <c r="C28" s="390"/>
      <c r="D28" s="400"/>
      <c r="E28" s="400"/>
      <c r="F28" s="400"/>
      <c r="G28" s="398">
        <f t="shared" si="0"/>
        <v>0</v>
      </c>
      <c r="H28" s="399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89"/>
      <c r="C29" s="390"/>
      <c r="D29" s="400"/>
      <c r="E29" s="400"/>
      <c r="F29" s="400"/>
      <c r="G29" s="398">
        <f t="shared" si="0"/>
        <v>0</v>
      </c>
      <c r="H29" s="399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89"/>
      <c r="C30" s="390"/>
      <c r="D30" s="400"/>
      <c r="E30" s="400"/>
      <c r="F30" s="400"/>
      <c r="G30" s="398">
        <f t="shared" si="0"/>
        <v>0</v>
      </c>
      <c r="H30" s="399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89"/>
      <c r="C31" s="390"/>
      <c r="D31" s="400"/>
      <c r="E31" s="400"/>
      <c r="F31" s="400"/>
      <c r="G31" s="398">
        <f t="shared" si="0"/>
        <v>0</v>
      </c>
      <c r="H31" s="399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89"/>
      <c r="C32" s="390"/>
      <c r="D32" s="400"/>
      <c r="E32" s="400"/>
      <c r="F32" s="400"/>
      <c r="G32" s="398">
        <f t="shared" si="0"/>
        <v>0</v>
      </c>
      <c r="H32" s="399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89"/>
      <c r="C33" s="390"/>
      <c r="D33" s="400"/>
      <c r="E33" s="400"/>
      <c r="F33" s="400"/>
      <c r="G33" s="398">
        <f t="shared" si="0"/>
        <v>0</v>
      </c>
      <c r="H33" s="399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89"/>
      <c r="C34" s="390"/>
      <c r="D34" s="400"/>
      <c r="E34" s="400"/>
      <c r="F34" s="400"/>
      <c r="G34" s="398">
        <f t="shared" si="0"/>
        <v>0</v>
      </c>
      <c r="H34" s="399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89"/>
      <c r="C35" s="390"/>
      <c r="D35" s="400"/>
      <c r="E35" s="400"/>
      <c r="F35" s="400"/>
      <c r="G35" s="398">
        <f t="shared" si="0"/>
        <v>0</v>
      </c>
      <c r="H35" s="399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89"/>
      <c r="C36" s="390"/>
      <c r="D36" s="400"/>
      <c r="E36" s="400"/>
      <c r="F36" s="400"/>
      <c r="G36" s="398">
        <f t="shared" si="0"/>
        <v>0</v>
      </c>
      <c r="H36" s="399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89"/>
      <c r="C37" s="390"/>
      <c r="D37" s="400"/>
      <c r="E37" s="400"/>
      <c r="F37" s="400"/>
      <c r="G37" s="398">
        <f t="shared" si="0"/>
        <v>0</v>
      </c>
      <c r="H37" s="399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89"/>
      <c r="C38" s="390"/>
      <c r="D38" s="400"/>
      <c r="E38" s="400"/>
      <c r="F38" s="400"/>
      <c r="G38" s="398">
        <f t="shared" si="0"/>
        <v>0</v>
      </c>
      <c r="H38" s="399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89"/>
      <c r="C39" s="390"/>
      <c r="D39" s="400"/>
      <c r="E39" s="400"/>
      <c r="F39" s="400"/>
      <c r="G39" s="398">
        <f t="shared" si="0"/>
        <v>0</v>
      </c>
      <c r="H39" s="399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89"/>
      <c r="C40" s="390"/>
      <c r="D40" s="400"/>
      <c r="E40" s="400"/>
      <c r="F40" s="400"/>
      <c r="G40" s="398">
        <f t="shared" si="0"/>
        <v>0</v>
      </c>
      <c r="H40" s="399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89"/>
      <c r="C41" s="390"/>
      <c r="D41" s="400"/>
      <c r="E41" s="400"/>
      <c r="F41" s="400"/>
      <c r="G41" s="398">
        <f t="shared" si="0"/>
        <v>0</v>
      </c>
      <c r="H41" s="399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89"/>
      <c r="C42" s="390"/>
      <c r="D42" s="400"/>
      <c r="E42" s="400"/>
      <c r="F42" s="400"/>
      <c r="G42" s="398">
        <f t="shared" si="0"/>
        <v>0</v>
      </c>
      <c r="H42" s="399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89"/>
      <c r="C43" s="390"/>
      <c r="D43" s="400"/>
      <c r="E43" s="400"/>
      <c r="F43" s="400"/>
      <c r="G43" s="398">
        <f t="shared" si="0"/>
        <v>0</v>
      </c>
      <c r="H43" s="399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89"/>
      <c r="C44" s="390"/>
      <c r="D44" s="400"/>
      <c r="E44" s="400"/>
      <c r="F44" s="400"/>
      <c r="G44" s="398">
        <f t="shared" si="0"/>
        <v>0</v>
      </c>
      <c r="H44" s="399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89"/>
      <c r="C45" s="390"/>
      <c r="D45" s="400"/>
      <c r="E45" s="400"/>
      <c r="F45" s="400"/>
      <c r="G45" s="398">
        <f t="shared" si="0"/>
        <v>0</v>
      </c>
      <c r="H45" s="399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89"/>
      <c r="C46" s="390"/>
      <c r="D46" s="400"/>
      <c r="E46" s="400"/>
      <c r="F46" s="400"/>
      <c r="G46" s="398">
        <f t="shared" si="0"/>
        <v>0</v>
      </c>
      <c r="H46" s="399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89"/>
      <c r="C47" s="390"/>
      <c r="D47" s="400"/>
      <c r="E47" s="400"/>
      <c r="F47" s="400"/>
      <c r="G47" s="398">
        <f t="shared" si="0"/>
        <v>0</v>
      </c>
      <c r="H47" s="399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89"/>
      <c r="C48" s="390"/>
      <c r="D48" s="400"/>
      <c r="E48" s="400"/>
      <c r="F48" s="400"/>
      <c r="G48" s="398">
        <f t="shared" si="0"/>
        <v>0</v>
      </c>
      <c r="H48" s="399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89"/>
      <c r="C49" s="390"/>
      <c r="D49" s="400"/>
      <c r="E49" s="400"/>
      <c r="F49" s="400"/>
      <c r="G49" s="398">
        <f t="shared" si="0"/>
        <v>0</v>
      </c>
      <c r="H49" s="399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89"/>
      <c r="C50" s="390"/>
      <c r="D50" s="400"/>
      <c r="E50" s="400"/>
      <c r="F50" s="400"/>
      <c r="G50" s="398">
        <f t="shared" si="0"/>
        <v>0</v>
      </c>
      <c r="H50" s="399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89"/>
      <c r="C51" s="390"/>
      <c r="D51" s="400"/>
      <c r="E51" s="400"/>
      <c r="F51" s="400"/>
      <c r="G51" s="398">
        <f t="shared" si="0"/>
        <v>0</v>
      </c>
      <c r="H51" s="399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89"/>
      <c r="C52" s="390"/>
      <c r="D52" s="400"/>
      <c r="E52" s="400"/>
      <c r="F52" s="400"/>
      <c r="G52" s="398">
        <f t="shared" si="0"/>
        <v>0</v>
      </c>
      <c r="H52" s="399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91"/>
      <c r="C53" s="390"/>
      <c r="D53" s="401"/>
      <c r="E53" s="400"/>
      <c r="F53" s="400"/>
      <c r="G53" s="398">
        <f t="shared" si="0"/>
        <v>0</v>
      </c>
      <c r="H53" s="399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402" t="str">
        <f>IF(K4="","TAX RATE NOT FILLED IN","")</f>
        <v>TAX RATE NOT FILLED IN</v>
      </c>
      <c r="H57" s="402"/>
      <c r="I57" s="40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</mergeCells>
  <phoneticPr fontId="3" type="noConversion"/>
  <conditionalFormatting sqref="D9 D10:F53">
    <cfRule type="expression" dxfId="46" priority="28" stopIfTrue="1">
      <formula>AND(A9="",J9&gt;0)</formula>
    </cfRule>
  </conditionalFormatting>
  <conditionalFormatting sqref="G57:I57">
    <cfRule type="cellIs" dxfId="45" priority="25" stopIfTrue="1" operator="equal">
      <formula>"TAX RATE NOT FILLED IN"</formula>
    </cfRule>
  </conditionalFormatting>
  <conditionalFormatting sqref="H56:I56">
    <cfRule type="cellIs" dxfId="44" priority="24" stopIfTrue="1" operator="equal">
      <formula>"TAX NOT FILLED IN"</formula>
    </cfRule>
  </conditionalFormatting>
  <dataValidations count="1">
    <dataValidation type="decimal" allowBlank="1" showInputMessage="1" showErrorMessage="1" sqref="L9:L53" xr:uid="{9641E4B1-AC05-438A-A5A0-540CEF1E3C45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58"/>
  <sheetViews>
    <sheetView topLeftCell="A5" workbookViewId="0">
      <selection activeCell="L41" sqref="L41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3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37" t="s">
        <v>45</v>
      </c>
      <c r="C7" s="392"/>
      <c r="D7" s="337" t="s">
        <v>3</v>
      </c>
      <c r="E7" s="338"/>
      <c r="F7" s="392"/>
      <c r="G7" s="337" t="s">
        <v>46</v>
      </c>
      <c r="H7" s="392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93"/>
      <c r="C8" s="394"/>
      <c r="D8" s="393"/>
      <c r="E8" s="350"/>
      <c r="F8" s="394"/>
      <c r="G8" s="393" t="s">
        <v>50</v>
      </c>
      <c r="H8" s="394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91"/>
      <c r="C9" s="390"/>
      <c r="D9" s="395"/>
      <c r="E9" s="396"/>
      <c r="F9" s="397"/>
      <c r="G9" s="398">
        <f>IF(A9="",0,IF(O9=0,0,(O9/A9)/M9))</f>
        <v>0</v>
      </c>
      <c r="H9" s="399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89"/>
      <c r="C10" s="390"/>
      <c r="D10" s="400"/>
      <c r="E10" s="400"/>
      <c r="F10" s="400"/>
      <c r="G10" s="398">
        <f t="shared" ref="G10:G52" si="0">IF(A10="",0,IF(O10=0,0,(O10/A10)/M10))</f>
        <v>0</v>
      </c>
      <c r="H10" s="399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89"/>
      <c r="C11" s="390"/>
      <c r="D11" s="400"/>
      <c r="E11" s="400"/>
      <c r="F11" s="400"/>
      <c r="G11" s="398">
        <f t="shared" si="0"/>
        <v>0</v>
      </c>
      <c r="H11" s="399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89"/>
      <c r="C12" s="390"/>
      <c r="D12" s="400"/>
      <c r="E12" s="400"/>
      <c r="F12" s="400"/>
      <c r="G12" s="398">
        <f t="shared" si="0"/>
        <v>0</v>
      </c>
      <c r="H12" s="399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89"/>
      <c r="C13" s="390"/>
      <c r="D13" s="400"/>
      <c r="E13" s="400"/>
      <c r="F13" s="400"/>
      <c r="G13" s="398">
        <f t="shared" si="0"/>
        <v>0</v>
      </c>
      <c r="H13" s="399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89"/>
      <c r="C14" s="390"/>
      <c r="D14" s="400"/>
      <c r="E14" s="400"/>
      <c r="F14" s="400"/>
      <c r="G14" s="398">
        <f t="shared" si="0"/>
        <v>0</v>
      </c>
      <c r="H14" s="399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89"/>
      <c r="C15" s="390"/>
      <c r="D15" s="400"/>
      <c r="E15" s="400"/>
      <c r="F15" s="400"/>
      <c r="G15" s="398">
        <f t="shared" si="0"/>
        <v>0</v>
      </c>
      <c r="H15" s="399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89"/>
      <c r="C16" s="390"/>
      <c r="D16" s="400"/>
      <c r="E16" s="400"/>
      <c r="F16" s="400"/>
      <c r="G16" s="398">
        <f t="shared" si="0"/>
        <v>0</v>
      </c>
      <c r="H16" s="399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89"/>
      <c r="C17" s="390"/>
      <c r="D17" s="400"/>
      <c r="E17" s="400"/>
      <c r="F17" s="400"/>
      <c r="G17" s="398">
        <f t="shared" si="0"/>
        <v>0</v>
      </c>
      <c r="H17" s="399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89"/>
      <c r="C18" s="390"/>
      <c r="D18" s="400"/>
      <c r="E18" s="400"/>
      <c r="F18" s="400"/>
      <c r="G18" s="398">
        <f t="shared" si="0"/>
        <v>0</v>
      </c>
      <c r="H18" s="399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89"/>
      <c r="C19" s="390"/>
      <c r="D19" s="400"/>
      <c r="E19" s="400"/>
      <c r="F19" s="400"/>
      <c r="G19" s="398">
        <f t="shared" si="0"/>
        <v>0</v>
      </c>
      <c r="H19" s="399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89"/>
      <c r="C20" s="390"/>
      <c r="D20" s="400"/>
      <c r="E20" s="400"/>
      <c r="F20" s="400"/>
      <c r="G20" s="398">
        <f t="shared" si="0"/>
        <v>0</v>
      </c>
      <c r="H20" s="399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89"/>
      <c r="C21" s="390"/>
      <c r="D21" s="400"/>
      <c r="E21" s="400"/>
      <c r="F21" s="400"/>
      <c r="G21" s="398">
        <f t="shared" si="0"/>
        <v>0</v>
      </c>
      <c r="H21" s="399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89"/>
      <c r="C22" s="390"/>
      <c r="D22" s="400"/>
      <c r="E22" s="400"/>
      <c r="F22" s="400"/>
      <c r="G22" s="398">
        <f t="shared" si="0"/>
        <v>0</v>
      </c>
      <c r="H22" s="399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89"/>
      <c r="C23" s="390"/>
      <c r="D23" s="400"/>
      <c r="E23" s="400"/>
      <c r="F23" s="400"/>
      <c r="G23" s="398">
        <f t="shared" si="0"/>
        <v>0</v>
      </c>
      <c r="H23" s="399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89"/>
      <c r="C24" s="390"/>
      <c r="D24" s="400"/>
      <c r="E24" s="400"/>
      <c r="F24" s="400"/>
      <c r="G24" s="398">
        <f t="shared" si="0"/>
        <v>0</v>
      </c>
      <c r="H24" s="399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89"/>
      <c r="C25" s="390"/>
      <c r="D25" s="400"/>
      <c r="E25" s="400"/>
      <c r="F25" s="400"/>
      <c r="G25" s="398">
        <f t="shared" si="0"/>
        <v>0</v>
      </c>
      <c r="H25" s="399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89"/>
      <c r="C26" s="390"/>
      <c r="D26" s="400"/>
      <c r="E26" s="400"/>
      <c r="F26" s="400"/>
      <c r="G26" s="398">
        <f t="shared" si="0"/>
        <v>0</v>
      </c>
      <c r="H26" s="399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89"/>
      <c r="C27" s="390"/>
      <c r="D27" s="400"/>
      <c r="E27" s="400"/>
      <c r="F27" s="400"/>
      <c r="G27" s="398">
        <f t="shared" si="0"/>
        <v>0</v>
      </c>
      <c r="H27" s="399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89"/>
      <c r="C28" s="390"/>
      <c r="D28" s="400"/>
      <c r="E28" s="400"/>
      <c r="F28" s="400"/>
      <c r="G28" s="398">
        <f t="shared" si="0"/>
        <v>0</v>
      </c>
      <c r="H28" s="399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91"/>
      <c r="C29" s="390"/>
      <c r="D29" s="401"/>
      <c r="E29" s="400"/>
      <c r="F29" s="400"/>
      <c r="G29" s="398">
        <f t="shared" si="0"/>
        <v>0</v>
      </c>
      <c r="H29" s="399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89"/>
      <c r="C30" s="390"/>
      <c r="D30" s="400"/>
      <c r="E30" s="400"/>
      <c r="F30" s="400"/>
      <c r="G30" s="398">
        <f t="shared" si="0"/>
        <v>0</v>
      </c>
      <c r="H30" s="399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89"/>
      <c r="C31" s="390"/>
      <c r="D31" s="400"/>
      <c r="E31" s="400"/>
      <c r="F31" s="400"/>
      <c r="G31" s="398">
        <f t="shared" si="0"/>
        <v>0</v>
      </c>
      <c r="H31" s="399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89"/>
      <c r="C32" s="390"/>
      <c r="D32" s="400"/>
      <c r="E32" s="400"/>
      <c r="F32" s="400"/>
      <c r="G32" s="398">
        <f t="shared" si="0"/>
        <v>0</v>
      </c>
      <c r="H32" s="399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89"/>
      <c r="C33" s="390"/>
      <c r="D33" s="400"/>
      <c r="E33" s="400"/>
      <c r="F33" s="400"/>
      <c r="G33" s="398">
        <f t="shared" si="0"/>
        <v>0</v>
      </c>
      <c r="H33" s="399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89"/>
      <c r="C34" s="390"/>
      <c r="D34" s="400"/>
      <c r="E34" s="400"/>
      <c r="F34" s="400"/>
      <c r="G34" s="398">
        <f t="shared" si="0"/>
        <v>0</v>
      </c>
      <c r="H34" s="399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89"/>
      <c r="C35" s="390"/>
      <c r="D35" s="400"/>
      <c r="E35" s="400"/>
      <c r="F35" s="400"/>
      <c r="G35" s="398">
        <f t="shared" si="0"/>
        <v>0</v>
      </c>
      <c r="H35" s="399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89"/>
      <c r="C36" s="390"/>
      <c r="D36" s="400"/>
      <c r="E36" s="400"/>
      <c r="F36" s="400"/>
      <c r="G36" s="398">
        <f t="shared" si="0"/>
        <v>0</v>
      </c>
      <c r="H36" s="399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89"/>
      <c r="C37" s="390"/>
      <c r="D37" s="400"/>
      <c r="E37" s="400"/>
      <c r="F37" s="400"/>
      <c r="G37" s="398">
        <f t="shared" si="0"/>
        <v>0</v>
      </c>
      <c r="H37" s="399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89"/>
      <c r="C38" s="390"/>
      <c r="D38" s="400"/>
      <c r="E38" s="400"/>
      <c r="F38" s="400"/>
      <c r="G38" s="398">
        <f t="shared" si="0"/>
        <v>0</v>
      </c>
      <c r="H38" s="399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89"/>
      <c r="C39" s="390"/>
      <c r="D39" s="400"/>
      <c r="E39" s="400"/>
      <c r="F39" s="400"/>
      <c r="G39" s="398">
        <f t="shared" si="0"/>
        <v>0</v>
      </c>
      <c r="H39" s="399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89"/>
      <c r="C40" s="390"/>
      <c r="D40" s="400"/>
      <c r="E40" s="400"/>
      <c r="F40" s="400"/>
      <c r="G40" s="398">
        <f t="shared" si="0"/>
        <v>0</v>
      </c>
      <c r="H40" s="399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89"/>
      <c r="C41" s="390"/>
      <c r="D41" s="400"/>
      <c r="E41" s="400"/>
      <c r="F41" s="400"/>
      <c r="G41" s="398">
        <f t="shared" si="0"/>
        <v>0</v>
      </c>
      <c r="H41" s="399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89"/>
      <c r="C42" s="390"/>
      <c r="D42" s="400"/>
      <c r="E42" s="400"/>
      <c r="F42" s="400"/>
      <c r="G42" s="398">
        <f t="shared" si="0"/>
        <v>0</v>
      </c>
      <c r="H42" s="399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89"/>
      <c r="C43" s="390"/>
      <c r="D43" s="400"/>
      <c r="E43" s="400"/>
      <c r="F43" s="400"/>
      <c r="G43" s="398">
        <f t="shared" si="0"/>
        <v>0</v>
      </c>
      <c r="H43" s="399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89"/>
      <c r="C44" s="390"/>
      <c r="D44" s="400"/>
      <c r="E44" s="400"/>
      <c r="F44" s="400"/>
      <c r="G44" s="398">
        <f t="shared" si="0"/>
        <v>0</v>
      </c>
      <c r="H44" s="399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89"/>
      <c r="C45" s="390"/>
      <c r="D45" s="400"/>
      <c r="E45" s="400"/>
      <c r="F45" s="400"/>
      <c r="G45" s="398">
        <f t="shared" si="0"/>
        <v>0</v>
      </c>
      <c r="H45" s="399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89"/>
      <c r="C46" s="390"/>
      <c r="D46" s="400"/>
      <c r="E46" s="400"/>
      <c r="F46" s="400"/>
      <c r="G46" s="398">
        <f t="shared" si="0"/>
        <v>0</v>
      </c>
      <c r="H46" s="399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89"/>
      <c r="C47" s="390"/>
      <c r="D47" s="400"/>
      <c r="E47" s="400"/>
      <c r="F47" s="400"/>
      <c r="G47" s="398">
        <f t="shared" si="0"/>
        <v>0</v>
      </c>
      <c r="H47" s="399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89"/>
      <c r="C48" s="390"/>
      <c r="D48" s="400"/>
      <c r="E48" s="400"/>
      <c r="F48" s="400"/>
      <c r="G48" s="398">
        <f t="shared" si="0"/>
        <v>0</v>
      </c>
      <c r="H48" s="399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89"/>
      <c r="C49" s="390"/>
      <c r="D49" s="400"/>
      <c r="E49" s="400"/>
      <c r="F49" s="400"/>
      <c r="G49" s="398">
        <f t="shared" si="0"/>
        <v>0</v>
      </c>
      <c r="H49" s="399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89"/>
      <c r="C50" s="390"/>
      <c r="D50" s="400"/>
      <c r="E50" s="400"/>
      <c r="F50" s="400"/>
      <c r="G50" s="398">
        <f t="shared" si="0"/>
        <v>0</v>
      </c>
      <c r="H50" s="399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89"/>
      <c r="C51" s="390"/>
      <c r="D51" s="400"/>
      <c r="E51" s="400"/>
      <c r="F51" s="400"/>
      <c r="G51" s="398">
        <f t="shared" si="0"/>
        <v>0</v>
      </c>
      <c r="H51" s="399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89"/>
      <c r="C52" s="390"/>
      <c r="D52" s="400"/>
      <c r="E52" s="400"/>
      <c r="F52" s="400"/>
      <c r="G52" s="398">
        <f t="shared" si="0"/>
        <v>0</v>
      </c>
      <c r="H52" s="399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91"/>
      <c r="C53" s="390"/>
      <c r="D53" s="401"/>
      <c r="E53" s="400"/>
      <c r="F53" s="400"/>
      <c r="G53" s="398">
        <f>IF(A53="",0,IF(O53=0,0,(O53/A53)/M53))</f>
        <v>0</v>
      </c>
      <c r="H53" s="399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402" t="str">
        <f>IF(K4="","TAX RATE NOT FILLED IN","")</f>
        <v>TAX RATE NOT FILLED IN</v>
      </c>
      <c r="H57" s="402"/>
      <c r="I57" s="40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</mergeCells>
  <phoneticPr fontId="3" type="noConversion"/>
  <conditionalFormatting sqref="D9 D10:F53">
    <cfRule type="expression" dxfId="43" priority="23" stopIfTrue="1">
      <formula>AND(A9="",J9&gt;0)</formula>
    </cfRule>
  </conditionalFormatting>
  <conditionalFormatting sqref="G57:I57">
    <cfRule type="cellIs" dxfId="42" priority="20" stopIfTrue="1" operator="equal">
      <formula>"TAX RATE NOT FILLED IN"</formula>
    </cfRule>
  </conditionalFormatting>
  <conditionalFormatting sqref="H56:I56">
    <cfRule type="cellIs" dxfId="41" priority="19" stopIfTrue="1" operator="equal">
      <formula>"TAX NOT FILLED IN"</formula>
    </cfRule>
  </conditionalFormatting>
  <dataValidations count="1">
    <dataValidation type="decimal" allowBlank="1" showInputMessage="1" showErrorMessage="1" sqref="L9:L53" xr:uid="{BC387CEA-45B2-4079-B546-29C938397352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57"/>
  <sheetViews>
    <sheetView workbookViewId="0">
      <selection activeCell="L9" sqref="L9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" customWidth="1"/>
    <col min="15" max="15" width="14.5703125" customWidth="1"/>
  </cols>
  <sheetData>
    <row r="1" spans="1:15" ht="18">
      <c r="A1" s="2"/>
      <c r="B1" s="2"/>
      <c r="E1" s="14" t="s">
        <v>37</v>
      </c>
    </row>
    <row r="2" spans="1:15">
      <c r="A2" s="2"/>
      <c r="B2" s="2"/>
    </row>
    <row r="3" spans="1:15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5">
      <c r="A4" s="2"/>
      <c r="B4" s="2"/>
      <c r="J4" s="2" t="s">
        <v>41</v>
      </c>
      <c r="K4" s="227"/>
    </row>
    <row r="5" spans="1:15">
      <c r="A5" s="2"/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44</v>
      </c>
      <c r="B7" s="337" t="s">
        <v>45</v>
      </c>
      <c r="C7" s="392"/>
      <c r="D7" s="337" t="s">
        <v>3</v>
      </c>
      <c r="E7" s="338"/>
      <c r="F7" s="392"/>
      <c r="G7" s="337" t="s">
        <v>46</v>
      </c>
      <c r="H7" s="392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</row>
    <row r="8" spans="1:15">
      <c r="A8" s="17"/>
      <c r="B8" s="393"/>
      <c r="C8" s="394"/>
      <c r="D8" s="393"/>
      <c r="E8" s="350"/>
      <c r="F8" s="394"/>
      <c r="G8" s="393" t="s">
        <v>50</v>
      </c>
      <c r="H8" s="394"/>
      <c r="I8" s="17"/>
      <c r="J8" s="160" t="s">
        <v>50</v>
      </c>
      <c r="K8" s="5" t="s">
        <v>50</v>
      </c>
      <c r="L8" s="4"/>
      <c r="M8" s="4"/>
      <c r="O8" s="19"/>
    </row>
    <row r="9" spans="1:15">
      <c r="A9" s="163"/>
      <c r="B9" s="391"/>
      <c r="C9" s="390"/>
      <c r="D9" s="395"/>
      <c r="E9" s="396"/>
      <c r="F9" s="397"/>
      <c r="G9" s="406">
        <f>IF(A9="",0,IF(O9=0,0,(O9/A9)/M9))</f>
        <v>0</v>
      </c>
      <c r="H9" s="407"/>
      <c r="I9" s="186">
        <f>IF(A9="",1*G9,A9*G9)</f>
        <v>0</v>
      </c>
      <c r="J9" s="25"/>
      <c r="K9" s="191">
        <f>K4*J9</f>
        <v>0</v>
      </c>
      <c r="L9" s="276"/>
      <c r="M9" s="194">
        <f>1-L9</f>
        <v>1</v>
      </c>
      <c r="N9" s="29"/>
      <c r="O9" s="191">
        <f>(J9+K9)*A9</f>
        <v>0</v>
      </c>
    </row>
    <row r="10" spans="1:15">
      <c r="A10" s="163"/>
      <c r="B10" s="389"/>
      <c r="C10" s="390"/>
      <c r="D10" s="400"/>
      <c r="E10" s="400"/>
      <c r="F10" s="400"/>
      <c r="G10" s="406">
        <f t="shared" ref="G10:G53" si="0">IF(A10="",0,IF(O10=0,0,(O10/A10)/M10))</f>
        <v>0</v>
      </c>
      <c r="H10" s="407"/>
      <c r="I10" s="186">
        <f t="shared" ref="I10:I53" si="1">IF(A10="",1*G10,A10*G10)</f>
        <v>0</v>
      </c>
      <c r="J10" s="25"/>
      <c r="K10" s="191">
        <f>J10*K4</f>
        <v>0</v>
      </c>
      <c r="L10" s="276"/>
      <c r="M10" s="194">
        <f t="shared" ref="M10:M53" si="2">1-L10</f>
        <v>1</v>
      </c>
      <c r="N10" s="29"/>
      <c r="O10" s="191">
        <f t="shared" ref="O10:O53" si="3">(J10+K10)*A10</f>
        <v>0</v>
      </c>
    </row>
    <row r="11" spans="1:15">
      <c r="A11" s="163"/>
      <c r="B11" s="389"/>
      <c r="C11" s="390"/>
      <c r="D11" s="400"/>
      <c r="E11" s="400"/>
      <c r="F11" s="400"/>
      <c r="G11" s="406">
        <f t="shared" si="0"/>
        <v>0</v>
      </c>
      <c r="H11" s="407"/>
      <c r="I11" s="187">
        <f t="shared" si="1"/>
        <v>0</v>
      </c>
      <c r="J11" s="25"/>
      <c r="K11" s="191">
        <f>J11*K4</f>
        <v>0</v>
      </c>
      <c r="L11" s="276"/>
      <c r="M11" s="194">
        <f t="shared" si="2"/>
        <v>1</v>
      </c>
      <c r="N11" s="29"/>
      <c r="O11" s="191">
        <f t="shared" si="3"/>
        <v>0</v>
      </c>
    </row>
    <row r="12" spans="1:15">
      <c r="A12" s="163"/>
      <c r="B12" s="389"/>
      <c r="C12" s="390"/>
      <c r="D12" s="400"/>
      <c r="E12" s="400"/>
      <c r="F12" s="400"/>
      <c r="G12" s="406">
        <f t="shared" si="0"/>
        <v>0</v>
      </c>
      <c r="H12" s="407"/>
      <c r="I12" s="187">
        <f t="shared" si="1"/>
        <v>0</v>
      </c>
      <c r="J12" s="25"/>
      <c r="K12" s="191">
        <f>J12*K4</f>
        <v>0</v>
      </c>
      <c r="L12" s="276"/>
      <c r="M12" s="194">
        <f t="shared" si="2"/>
        <v>1</v>
      </c>
      <c r="N12" s="29"/>
      <c r="O12" s="191">
        <f t="shared" si="3"/>
        <v>0</v>
      </c>
    </row>
    <row r="13" spans="1:15">
      <c r="A13" s="163"/>
      <c r="B13" s="389"/>
      <c r="C13" s="390"/>
      <c r="D13" s="400"/>
      <c r="E13" s="400"/>
      <c r="F13" s="400"/>
      <c r="G13" s="406">
        <f t="shared" si="0"/>
        <v>0</v>
      </c>
      <c r="H13" s="407"/>
      <c r="I13" s="187">
        <f t="shared" si="1"/>
        <v>0</v>
      </c>
      <c r="J13" s="25"/>
      <c r="K13" s="191">
        <f>J13*K4</f>
        <v>0</v>
      </c>
      <c r="L13" s="276"/>
      <c r="M13" s="194">
        <f t="shared" si="2"/>
        <v>1</v>
      </c>
      <c r="N13" s="29"/>
      <c r="O13" s="191">
        <f t="shared" si="3"/>
        <v>0</v>
      </c>
    </row>
    <row r="14" spans="1:15">
      <c r="A14" s="163"/>
      <c r="B14" s="389"/>
      <c r="C14" s="390"/>
      <c r="D14" s="400"/>
      <c r="E14" s="400"/>
      <c r="F14" s="400"/>
      <c r="G14" s="406">
        <f t="shared" si="0"/>
        <v>0</v>
      </c>
      <c r="H14" s="407"/>
      <c r="I14" s="187">
        <f t="shared" si="1"/>
        <v>0</v>
      </c>
      <c r="J14" s="25"/>
      <c r="K14" s="191">
        <f>J14*K4</f>
        <v>0</v>
      </c>
      <c r="L14" s="276"/>
      <c r="M14" s="194">
        <f t="shared" si="2"/>
        <v>1</v>
      </c>
      <c r="N14" s="29"/>
      <c r="O14" s="191">
        <f t="shared" si="3"/>
        <v>0</v>
      </c>
    </row>
    <row r="15" spans="1:15">
      <c r="A15" s="163"/>
      <c r="B15" s="389"/>
      <c r="C15" s="390"/>
      <c r="D15" s="400"/>
      <c r="E15" s="400"/>
      <c r="F15" s="400"/>
      <c r="G15" s="406">
        <f t="shared" si="0"/>
        <v>0</v>
      </c>
      <c r="H15" s="407"/>
      <c r="I15" s="187">
        <f t="shared" si="1"/>
        <v>0</v>
      </c>
      <c r="J15" s="25"/>
      <c r="K15" s="191">
        <f>J15*K4</f>
        <v>0</v>
      </c>
      <c r="L15" s="276"/>
      <c r="M15" s="194">
        <f t="shared" si="2"/>
        <v>1</v>
      </c>
      <c r="N15" s="29"/>
      <c r="O15" s="191">
        <f t="shared" si="3"/>
        <v>0</v>
      </c>
    </row>
    <row r="16" spans="1:15">
      <c r="A16" s="163"/>
      <c r="B16" s="389"/>
      <c r="C16" s="390"/>
      <c r="D16" s="400"/>
      <c r="E16" s="400"/>
      <c r="F16" s="400"/>
      <c r="G16" s="406">
        <f t="shared" si="0"/>
        <v>0</v>
      </c>
      <c r="H16" s="407"/>
      <c r="I16" s="187">
        <f t="shared" si="1"/>
        <v>0</v>
      </c>
      <c r="J16" s="25"/>
      <c r="K16" s="191">
        <f>J16*K4</f>
        <v>0</v>
      </c>
      <c r="L16" s="276"/>
      <c r="M16" s="194">
        <f t="shared" si="2"/>
        <v>1</v>
      </c>
      <c r="N16" s="29"/>
      <c r="O16" s="191">
        <f t="shared" si="3"/>
        <v>0</v>
      </c>
    </row>
    <row r="17" spans="1:15">
      <c r="A17" s="163"/>
      <c r="B17" s="389"/>
      <c r="C17" s="390"/>
      <c r="D17" s="400"/>
      <c r="E17" s="400"/>
      <c r="F17" s="400"/>
      <c r="G17" s="406">
        <f t="shared" si="0"/>
        <v>0</v>
      </c>
      <c r="H17" s="407"/>
      <c r="I17" s="187">
        <f t="shared" si="1"/>
        <v>0</v>
      </c>
      <c r="J17" s="25"/>
      <c r="K17" s="191">
        <f>J17*K4</f>
        <v>0</v>
      </c>
      <c r="L17" s="276"/>
      <c r="M17" s="194">
        <f t="shared" si="2"/>
        <v>1</v>
      </c>
      <c r="N17" s="29"/>
      <c r="O17" s="191">
        <f t="shared" si="3"/>
        <v>0</v>
      </c>
    </row>
    <row r="18" spans="1:15">
      <c r="A18" s="163"/>
      <c r="B18" s="389"/>
      <c r="C18" s="390"/>
      <c r="D18" s="400"/>
      <c r="E18" s="400"/>
      <c r="F18" s="400"/>
      <c r="G18" s="406">
        <f t="shared" si="0"/>
        <v>0</v>
      </c>
      <c r="H18" s="407"/>
      <c r="I18" s="187">
        <f t="shared" si="1"/>
        <v>0</v>
      </c>
      <c r="J18" s="25"/>
      <c r="K18" s="191">
        <f>J18*K4</f>
        <v>0</v>
      </c>
      <c r="L18" s="276"/>
      <c r="M18" s="194">
        <f t="shared" si="2"/>
        <v>1</v>
      </c>
      <c r="N18" s="29"/>
      <c r="O18" s="191">
        <f t="shared" si="3"/>
        <v>0</v>
      </c>
    </row>
    <row r="19" spans="1:15">
      <c r="A19" s="163"/>
      <c r="B19" s="389"/>
      <c r="C19" s="390"/>
      <c r="D19" s="400"/>
      <c r="E19" s="400"/>
      <c r="F19" s="400"/>
      <c r="G19" s="406">
        <f t="shared" si="0"/>
        <v>0</v>
      </c>
      <c r="H19" s="407"/>
      <c r="I19" s="187">
        <f t="shared" si="1"/>
        <v>0</v>
      </c>
      <c r="J19" s="25"/>
      <c r="K19" s="191">
        <f>J19*K4</f>
        <v>0</v>
      </c>
      <c r="L19" s="276"/>
      <c r="M19" s="194">
        <f t="shared" si="2"/>
        <v>1</v>
      </c>
      <c r="N19" s="29"/>
      <c r="O19" s="191">
        <f t="shared" si="3"/>
        <v>0</v>
      </c>
    </row>
    <row r="20" spans="1:15">
      <c r="A20" s="163"/>
      <c r="B20" s="389"/>
      <c r="C20" s="390"/>
      <c r="D20" s="400"/>
      <c r="E20" s="400"/>
      <c r="F20" s="400"/>
      <c r="G20" s="406">
        <f t="shared" si="0"/>
        <v>0</v>
      </c>
      <c r="H20" s="407"/>
      <c r="I20" s="187">
        <f t="shared" si="1"/>
        <v>0</v>
      </c>
      <c r="J20" s="25"/>
      <c r="K20" s="191">
        <f>J20*K4</f>
        <v>0</v>
      </c>
      <c r="L20" s="277"/>
      <c r="M20" s="194">
        <f t="shared" si="2"/>
        <v>1</v>
      </c>
      <c r="N20" s="29"/>
      <c r="O20" s="191">
        <f t="shared" si="3"/>
        <v>0</v>
      </c>
    </row>
    <row r="21" spans="1:15">
      <c r="A21" s="163"/>
      <c r="B21" s="389"/>
      <c r="C21" s="390"/>
      <c r="D21" s="400"/>
      <c r="E21" s="400"/>
      <c r="F21" s="400"/>
      <c r="G21" s="406">
        <f t="shared" si="0"/>
        <v>0</v>
      </c>
      <c r="H21" s="407"/>
      <c r="I21" s="187">
        <f t="shared" si="1"/>
        <v>0</v>
      </c>
      <c r="J21" s="25"/>
      <c r="K21" s="191">
        <f>J21*K4</f>
        <v>0</v>
      </c>
      <c r="L21" s="277"/>
      <c r="M21" s="194">
        <f t="shared" si="2"/>
        <v>1</v>
      </c>
      <c r="N21" s="29"/>
      <c r="O21" s="191">
        <f t="shared" si="3"/>
        <v>0</v>
      </c>
    </row>
    <row r="22" spans="1:15">
      <c r="A22" s="163"/>
      <c r="B22" s="389"/>
      <c r="C22" s="390"/>
      <c r="D22" s="400"/>
      <c r="E22" s="400"/>
      <c r="F22" s="400"/>
      <c r="G22" s="406">
        <f t="shared" si="0"/>
        <v>0</v>
      </c>
      <c r="H22" s="407"/>
      <c r="I22" s="187">
        <f t="shared" si="1"/>
        <v>0</v>
      </c>
      <c r="J22" s="25"/>
      <c r="K22" s="191">
        <f>J22*K4</f>
        <v>0</v>
      </c>
      <c r="L22" s="277"/>
      <c r="M22" s="194">
        <f t="shared" si="2"/>
        <v>1</v>
      </c>
      <c r="N22" s="29"/>
      <c r="O22" s="191">
        <f t="shared" si="3"/>
        <v>0</v>
      </c>
    </row>
    <row r="23" spans="1:15">
      <c r="A23" s="163"/>
      <c r="B23" s="389"/>
      <c r="C23" s="390"/>
      <c r="D23" s="400"/>
      <c r="E23" s="400"/>
      <c r="F23" s="400"/>
      <c r="G23" s="406">
        <f t="shared" si="0"/>
        <v>0</v>
      </c>
      <c r="H23" s="407"/>
      <c r="I23" s="187">
        <f t="shared" si="1"/>
        <v>0</v>
      </c>
      <c r="J23" s="25"/>
      <c r="K23" s="191">
        <f>J23*K4</f>
        <v>0</v>
      </c>
      <c r="L23" s="277"/>
      <c r="M23" s="194">
        <f t="shared" si="2"/>
        <v>1</v>
      </c>
      <c r="N23" s="29"/>
      <c r="O23" s="191">
        <f t="shared" si="3"/>
        <v>0</v>
      </c>
    </row>
    <row r="24" spans="1:15">
      <c r="A24" s="163"/>
      <c r="B24" s="389"/>
      <c r="C24" s="390"/>
      <c r="D24" s="400"/>
      <c r="E24" s="400"/>
      <c r="F24" s="400"/>
      <c r="G24" s="406">
        <f t="shared" si="0"/>
        <v>0</v>
      </c>
      <c r="H24" s="407"/>
      <c r="I24" s="187">
        <f t="shared" si="1"/>
        <v>0</v>
      </c>
      <c r="J24" s="25"/>
      <c r="K24" s="191">
        <f>J24*K4</f>
        <v>0</v>
      </c>
      <c r="L24" s="277"/>
      <c r="M24" s="194">
        <f t="shared" si="2"/>
        <v>1</v>
      </c>
      <c r="N24" s="29"/>
      <c r="O24" s="191">
        <f t="shared" si="3"/>
        <v>0</v>
      </c>
    </row>
    <row r="25" spans="1:15">
      <c r="A25" s="163"/>
      <c r="B25" s="389"/>
      <c r="C25" s="390"/>
      <c r="D25" s="400"/>
      <c r="E25" s="400"/>
      <c r="F25" s="400"/>
      <c r="G25" s="406">
        <f t="shared" si="0"/>
        <v>0</v>
      </c>
      <c r="H25" s="407"/>
      <c r="I25" s="187">
        <f t="shared" si="1"/>
        <v>0</v>
      </c>
      <c r="J25" s="25"/>
      <c r="K25" s="191">
        <f>J25*K4</f>
        <v>0</v>
      </c>
      <c r="L25" s="277"/>
      <c r="M25" s="194">
        <f t="shared" si="2"/>
        <v>1</v>
      </c>
      <c r="N25" s="29"/>
      <c r="O25" s="191">
        <f t="shared" si="3"/>
        <v>0</v>
      </c>
    </row>
    <row r="26" spans="1:15">
      <c r="A26" s="163"/>
      <c r="B26" s="389"/>
      <c r="C26" s="390"/>
      <c r="D26" s="400"/>
      <c r="E26" s="400"/>
      <c r="F26" s="400"/>
      <c r="G26" s="406">
        <f t="shared" si="0"/>
        <v>0</v>
      </c>
      <c r="H26" s="407"/>
      <c r="I26" s="187">
        <f t="shared" si="1"/>
        <v>0</v>
      </c>
      <c r="J26" s="25"/>
      <c r="K26" s="191">
        <f>J26*K4</f>
        <v>0</v>
      </c>
      <c r="L26" s="277"/>
      <c r="M26" s="194">
        <f t="shared" si="2"/>
        <v>1</v>
      </c>
      <c r="N26" s="29"/>
      <c r="O26" s="191">
        <f t="shared" si="3"/>
        <v>0</v>
      </c>
    </row>
    <row r="27" spans="1:15">
      <c r="A27" s="163"/>
      <c r="B27" s="389"/>
      <c r="C27" s="390"/>
      <c r="D27" s="400"/>
      <c r="E27" s="400"/>
      <c r="F27" s="400"/>
      <c r="G27" s="406">
        <f t="shared" si="0"/>
        <v>0</v>
      </c>
      <c r="H27" s="407"/>
      <c r="I27" s="187">
        <f t="shared" si="1"/>
        <v>0</v>
      </c>
      <c r="J27" s="25"/>
      <c r="K27" s="191">
        <f>J27*K4</f>
        <v>0</v>
      </c>
      <c r="L27" s="277"/>
      <c r="M27" s="194">
        <f t="shared" si="2"/>
        <v>1</v>
      </c>
      <c r="N27" s="29"/>
      <c r="O27" s="191">
        <f t="shared" si="3"/>
        <v>0</v>
      </c>
    </row>
    <row r="28" spans="1:15">
      <c r="A28" s="163"/>
      <c r="B28" s="389"/>
      <c r="C28" s="390"/>
      <c r="D28" s="400"/>
      <c r="E28" s="400"/>
      <c r="F28" s="400"/>
      <c r="G28" s="406">
        <f t="shared" si="0"/>
        <v>0</v>
      </c>
      <c r="H28" s="407"/>
      <c r="I28" s="187">
        <f t="shared" si="1"/>
        <v>0</v>
      </c>
      <c r="J28" s="25"/>
      <c r="K28" s="191">
        <f>J28*K4</f>
        <v>0</v>
      </c>
      <c r="L28" s="277"/>
      <c r="M28" s="194">
        <f t="shared" si="2"/>
        <v>1</v>
      </c>
      <c r="N28" s="29"/>
      <c r="O28" s="191">
        <f t="shared" si="3"/>
        <v>0</v>
      </c>
    </row>
    <row r="29" spans="1:15">
      <c r="A29" s="163"/>
      <c r="B29" s="323"/>
      <c r="C29" s="390"/>
      <c r="D29" s="408"/>
      <c r="E29" s="400"/>
      <c r="F29" s="400"/>
      <c r="G29" s="406">
        <f t="shared" si="0"/>
        <v>0</v>
      </c>
      <c r="H29" s="407"/>
      <c r="I29" s="187">
        <f t="shared" si="1"/>
        <v>0</v>
      </c>
      <c r="J29" s="25"/>
      <c r="K29" s="191">
        <f>J29*K4</f>
        <v>0</v>
      </c>
      <c r="L29" s="277"/>
      <c r="M29" s="194">
        <f t="shared" si="2"/>
        <v>1</v>
      </c>
      <c r="N29" s="29"/>
      <c r="O29" s="191">
        <f t="shared" si="3"/>
        <v>0</v>
      </c>
    </row>
    <row r="30" spans="1:15">
      <c r="A30" s="163"/>
      <c r="B30" s="389"/>
      <c r="C30" s="390"/>
      <c r="D30" s="400"/>
      <c r="E30" s="400"/>
      <c r="F30" s="400"/>
      <c r="G30" s="406">
        <f t="shared" si="0"/>
        <v>0</v>
      </c>
      <c r="H30" s="407"/>
      <c r="I30" s="187">
        <f t="shared" si="1"/>
        <v>0</v>
      </c>
      <c r="J30" s="25"/>
      <c r="K30" s="191">
        <f>J30*K4</f>
        <v>0</v>
      </c>
      <c r="L30" s="277"/>
      <c r="M30" s="194">
        <f t="shared" si="2"/>
        <v>1</v>
      </c>
      <c r="N30" s="29"/>
      <c r="O30" s="191">
        <f t="shared" si="3"/>
        <v>0</v>
      </c>
    </row>
    <row r="31" spans="1:15">
      <c r="A31" s="163"/>
      <c r="B31" s="389"/>
      <c r="C31" s="390"/>
      <c r="D31" s="400"/>
      <c r="E31" s="400"/>
      <c r="F31" s="400"/>
      <c r="G31" s="406">
        <f t="shared" si="0"/>
        <v>0</v>
      </c>
      <c r="H31" s="407"/>
      <c r="I31" s="187">
        <f t="shared" si="1"/>
        <v>0</v>
      </c>
      <c r="J31" s="25"/>
      <c r="K31" s="191">
        <f>J31*K4</f>
        <v>0</v>
      </c>
      <c r="L31" s="277"/>
      <c r="M31" s="194">
        <f t="shared" si="2"/>
        <v>1</v>
      </c>
      <c r="N31" s="29"/>
      <c r="O31" s="191">
        <f t="shared" si="3"/>
        <v>0</v>
      </c>
    </row>
    <row r="32" spans="1:15">
      <c r="A32" s="163"/>
      <c r="B32" s="389"/>
      <c r="C32" s="390"/>
      <c r="D32" s="400"/>
      <c r="E32" s="400"/>
      <c r="F32" s="400"/>
      <c r="G32" s="406">
        <f t="shared" si="0"/>
        <v>0</v>
      </c>
      <c r="H32" s="407"/>
      <c r="I32" s="187">
        <f t="shared" si="1"/>
        <v>0</v>
      </c>
      <c r="J32" s="25"/>
      <c r="K32" s="191">
        <f>J32*K4</f>
        <v>0</v>
      </c>
      <c r="L32" s="277"/>
      <c r="M32" s="194">
        <f t="shared" si="2"/>
        <v>1</v>
      </c>
      <c r="N32" s="29"/>
      <c r="O32" s="191">
        <f t="shared" si="3"/>
        <v>0</v>
      </c>
    </row>
    <row r="33" spans="1:15">
      <c r="A33" s="163"/>
      <c r="B33" s="389"/>
      <c r="C33" s="390"/>
      <c r="D33" s="400"/>
      <c r="E33" s="400"/>
      <c r="F33" s="400"/>
      <c r="G33" s="406">
        <f t="shared" si="0"/>
        <v>0</v>
      </c>
      <c r="H33" s="407"/>
      <c r="I33" s="187">
        <f t="shared" si="1"/>
        <v>0</v>
      </c>
      <c r="J33" s="25"/>
      <c r="K33" s="191">
        <f>J33*K4</f>
        <v>0</v>
      </c>
      <c r="L33" s="277"/>
      <c r="M33" s="194">
        <f t="shared" si="2"/>
        <v>1</v>
      </c>
      <c r="N33" s="29"/>
      <c r="O33" s="191">
        <f t="shared" si="3"/>
        <v>0</v>
      </c>
    </row>
    <row r="34" spans="1:15">
      <c r="A34" s="163"/>
      <c r="B34" s="389"/>
      <c r="C34" s="390"/>
      <c r="D34" s="400"/>
      <c r="E34" s="400"/>
      <c r="F34" s="400"/>
      <c r="G34" s="406">
        <f t="shared" si="0"/>
        <v>0</v>
      </c>
      <c r="H34" s="407"/>
      <c r="I34" s="187">
        <f t="shared" si="1"/>
        <v>0</v>
      </c>
      <c r="J34" s="25"/>
      <c r="K34" s="191">
        <f>J34*K4</f>
        <v>0</v>
      </c>
      <c r="L34" s="277"/>
      <c r="M34" s="194">
        <f t="shared" si="2"/>
        <v>1</v>
      </c>
      <c r="N34" s="29"/>
      <c r="O34" s="191">
        <f t="shared" si="3"/>
        <v>0</v>
      </c>
    </row>
    <row r="35" spans="1:15">
      <c r="A35" s="163"/>
      <c r="B35" s="389"/>
      <c r="C35" s="390"/>
      <c r="D35" s="400"/>
      <c r="E35" s="400"/>
      <c r="F35" s="400"/>
      <c r="G35" s="406">
        <f t="shared" si="0"/>
        <v>0</v>
      </c>
      <c r="H35" s="407"/>
      <c r="I35" s="187">
        <f t="shared" si="1"/>
        <v>0</v>
      </c>
      <c r="J35" s="25"/>
      <c r="K35" s="191">
        <f>J35*K4</f>
        <v>0</v>
      </c>
      <c r="L35" s="277"/>
      <c r="M35" s="194">
        <f t="shared" si="2"/>
        <v>1</v>
      </c>
      <c r="N35" s="29"/>
      <c r="O35" s="191">
        <f t="shared" si="3"/>
        <v>0</v>
      </c>
    </row>
    <row r="36" spans="1:15">
      <c r="A36" s="163"/>
      <c r="B36" s="389"/>
      <c r="C36" s="390"/>
      <c r="D36" s="400"/>
      <c r="E36" s="400"/>
      <c r="F36" s="400"/>
      <c r="G36" s="406">
        <f t="shared" si="0"/>
        <v>0</v>
      </c>
      <c r="H36" s="407"/>
      <c r="I36" s="187">
        <f t="shared" si="1"/>
        <v>0</v>
      </c>
      <c r="J36" s="25"/>
      <c r="K36" s="191">
        <f>J36*K4</f>
        <v>0</v>
      </c>
      <c r="L36" s="277"/>
      <c r="M36" s="194">
        <f t="shared" si="2"/>
        <v>1</v>
      </c>
      <c r="N36" s="29"/>
      <c r="O36" s="191">
        <f t="shared" si="3"/>
        <v>0</v>
      </c>
    </row>
    <row r="37" spans="1:15">
      <c r="A37" s="163"/>
      <c r="B37" s="389"/>
      <c r="C37" s="390"/>
      <c r="D37" s="400"/>
      <c r="E37" s="400"/>
      <c r="F37" s="400"/>
      <c r="G37" s="406">
        <f t="shared" si="0"/>
        <v>0</v>
      </c>
      <c r="H37" s="407"/>
      <c r="I37" s="187">
        <f t="shared" si="1"/>
        <v>0</v>
      </c>
      <c r="J37" s="25"/>
      <c r="K37" s="191">
        <f>J37*K4</f>
        <v>0</v>
      </c>
      <c r="L37" s="277"/>
      <c r="M37" s="194">
        <f t="shared" si="2"/>
        <v>1</v>
      </c>
      <c r="N37" s="29"/>
      <c r="O37" s="191">
        <f t="shared" si="3"/>
        <v>0</v>
      </c>
    </row>
    <row r="38" spans="1:15">
      <c r="A38" s="163"/>
      <c r="B38" s="389"/>
      <c r="C38" s="390"/>
      <c r="D38" s="400"/>
      <c r="E38" s="400"/>
      <c r="F38" s="400"/>
      <c r="G38" s="406">
        <f t="shared" si="0"/>
        <v>0</v>
      </c>
      <c r="H38" s="407"/>
      <c r="I38" s="187">
        <f t="shared" si="1"/>
        <v>0</v>
      </c>
      <c r="J38" s="25"/>
      <c r="K38" s="191">
        <f>J38*K4</f>
        <v>0</v>
      </c>
      <c r="L38" s="277"/>
      <c r="M38" s="194">
        <f t="shared" si="2"/>
        <v>1</v>
      </c>
      <c r="N38" s="29"/>
      <c r="O38" s="191">
        <f t="shared" si="3"/>
        <v>0</v>
      </c>
    </row>
    <row r="39" spans="1:15">
      <c r="A39" s="163"/>
      <c r="B39" s="389"/>
      <c r="C39" s="390"/>
      <c r="D39" s="400"/>
      <c r="E39" s="400"/>
      <c r="F39" s="400"/>
      <c r="G39" s="406">
        <f t="shared" si="0"/>
        <v>0</v>
      </c>
      <c r="H39" s="407"/>
      <c r="I39" s="187">
        <f t="shared" si="1"/>
        <v>0</v>
      </c>
      <c r="J39" s="25"/>
      <c r="K39" s="191">
        <f>J39*K4</f>
        <v>0</v>
      </c>
      <c r="L39" s="277"/>
      <c r="M39" s="194">
        <f t="shared" si="2"/>
        <v>1</v>
      </c>
      <c r="N39" s="29"/>
      <c r="O39" s="191">
        <f t="shared" si="3"/>
        <v>0</v>
      </c>
    </row>
    <row r="40" spans="1:15">
      <c r="A40" s="163"/>
      <c r="B40" s="389"/>
      <c r="C40" s="390"/>
      <c r="D40" s="400"/>
      <c r="E40" s="400"/>
      <c r="F40" s="400"/>
      <c r="G40" s="406">
        <f t="shared" si="0"/>
        <v>0</v>
      </c>
      <c r="H40" s="407"/>
      <c r="I40" s="187">
        <f t="shared" si="1"/>
        <v>0</v>
      </c>
      <c r="J40" s="25"/>
      <c r="K40" s="191">
        <f>J40*K4</f>
        <v>0</v>
      </c>
      <c r="L40" s="277"/>
      <c r="M40" s="194">
        <f t="shared" si="2"/>
        <v>1</v>
      </c>
      <c r="N40" s="29"/>
      <c r="O40" s="191">
        <f t="shared" si="3"/>
        <v>0</v>
      </c>
    </row>
    <row r="41" spans="1:15">
      <c r="A41" s="163"/>
      <c r="B41" s="389"/>
      <c r="C41" s="390"/>
      <c r="D41" s="400"/>
      <c r="E41" s="400"/>
      <c r="F41" s="400"/>
      <c r="G41" s="406">
        <f t="shared" si="0"/>
        <v>0</v>
      </c>
      <c r="H41" s="407"/>
      <c r="I41" s="187">
        <f t="shared" si="1"/>
        <v>0</v>
      </c>
      <c r="J41" s="25"/>
      <c r="K41" s="191">
        <f>J41*K4</f>
        <v>0</v>
      </c>
      <c r="L41" s="277"/>
      <c r="M41" s="194">
        <f t="shared" si="2"/>
        <v>1</v>
      </c>
      <c r="N41" s="29"/>
      <c r="O41" s="191">
        <f t="shared" si="3"/>
        <v>0</v>
      </c>
    </row>
    <row r="42" spans="1:15">
      <c r="A42" s="163"/>
      <c r="B42" s="389"/>
      <c r="C42" s="390"/>
      <c r="D42" s="400"/>
      <c r="E42" s="400"/>
      <c r="F42" s="400"/>
      <c r="G42" s="406">
        <f t="shared" si="0"/>
        <v>0</v>
      </c>
      <c r="H42" s="407"/>
      <c r="I42" s="187">
        <f t="shared" si="1"/>
        <v>0</v>
      </c>
      <c r="J42" s="25"/>
      <c r="K42" s="191">
        <f>J42*K4</f>
        <v>0</v>
      </c>
      <c r="L42" s="277"/>
      <c r="M42" s="194">
        <f t="shared" si="2"/>
        <v>1</v>
      </c>
      <c r="N42" s="29"/>
      <c r="O42" s="191">
        <f t="shared" si="3"/>
        <v>0</v>
      </c>
    </row>
    <row r="43" spans="1:15">
      <c r="A43" s="163"/>
      <c r="B43" s="389"/>
      <c r="C43" s="390"/>
      <c r="D43" s="400"/>
      <c r="E43" s="400"/>
      <c r="F43" s="400"/>
      <c r="G43" s="406">
        <f t="shared" si="0"/>
        <v>0</v>
      </c>
      <c r="H43" s="407"/>
      <c r="I43" s="187">
        <f t="shared" si="1"/>
        <v>0</v>
      </c>
      <c r="J43" s="25"/>
      <c r="K43" s="191">
        <f>J43*K4</f>
        <v>0</v>
      </c>
      <c r="L43" s="277"/>
      <c r="M43" s="194">
        <f t="shared" si="2"/>
        <v>1</v>
      </c>
      <c r="N43" s="29"/>
      <c r="O43" s="191">
        <f t="shared" si="3"/>
        <v>0</v>
      </c>
    </row>
    <row r="44" spans="1:15">
      <c r="A44" s="163"/>
      <c r="B44" s="389"/>
      <c r="C44" s="390"/>
      <c r="D44" s="400"/>
      <c r="E44" s="400"/>
      <c r="F44" s="400"/>
      <c r="G44" s="406">
        <f t="shared" si="0"/>
        <v>0</v>
      </c>
      <c r="H44" s="407"/>
      <c r="I44" s="187">
        <f t="shared" si="1"/>
        <v>0</v>
      </c>
      <c r="J44" s="25"/>
      <c r="K44" s="191">
        <f>J44*K4</f>
        <v>0</v>
      </c>
      <c r="L44" s="277"/>
      <c r="M44" s="194">
        <f t="shared" si="2"/>
        <v>1</v>
      </c>
      <c r="N44" s="29"/>
      <c r="O44" s="191">
        <f t="shared" si="3"/>
        <v>0</v>
      </c>
    </row>
    <row r="45" spans="1:15">
      <c r="A45" s="163"/>
      <c r="B45" s="389"/>
      <c r="C45" s="390"/>
      <c r="D45" s="400"/>
      <c r="E45" s="400"/>
      <c r="F45" s="400"/>
      <c r="G45" s="406">
        <f t="shared" si="0"/>
        <v>0</v>
      </c>
      <c r="H45" s="407"/>
      <c r="I45" s="187">
        <f t="shared" si="1"/>
        <v>0</v>
      </c>
      <c r="J45" s="25"/>
      <c r="K45" s="191">
        <f>J45*K4</f>
        <v>0</v>
      </c>
      <c r="L45" s="277"/>
      <c r="M45" s="194">
        <f t="shared" si="2"/>
        <v>1</v>
      </c>
      <c r="N45" s="29"/>
      <c r="O45" s="191">
        <f t="shared" si="3"/>
        <v>0</v>
      </c>
    </row>
    <row r="46" spans="1:15">
      <c r="A46" s="163"/>
      <c r="B46" s="389"/>
      <c r="C46" s="390"/>
      <c r="D46" s="400"/>
      <c r="E46" s="400"/>
      <c r="F46" s="400"/>
      <c r="G46" s="406">
        <f t="shared" si="0"/>
        <v>0</v>
      </c>
      <c r="H46" s="407"/>
      <c r="I46" s="187">
        <f t="shared" si="1"/>
        <v>0</v>
      </c>
      <c r="J46" s="25"/>
      <c r="K46" s="191">
        <f>J46*K4</f>
        <v>0</v>
      </c>
      <c r="L46" s="277"/>
      <c r="M46" s="194">
        <f t="shared" si="2"/>
        <v>1</v>
      </c>
      <c r="N46" s="29"/>
      <c r="O46" s="191">
        <f t="shared" si="3"/>
        <v>0</v>
      </c>
    </row>
    <row r="47" spans="1:15">
      <c r="A47" s="163"/>
      <c r="B47" s="389"/>
      <c r="C47" s="390"/>
      <c r="D47" s="400"/>
      <c r="E47" s="400"/>
      <c r="F47" s="400"/>
      <c r="G47" s="406">
        <f t="shared" si="0"/>
        <v>0</v>
      </c>
      <c r="H47" s="407"/>
      <c r="I47" s="187">
        <f t="shared" si="1"/>
        <v>0</v>
      </c>
      <c r="J47" s="25"/>
      <c r="K47" s="191">
        <f>J47*K4</f>
        <v>0</v>
      </c>
      <c r="L47" s="277"/>
      <c r="M47" s="194">
        <f t="shared" si="2"/>
        <v>1</v>
      </c>
      <c r="N47" s="29"/>
      <c r="O47" s="191">
        <f t="shared" si="3"/>
        <v>0</v>
      </c>
    </row>
    <row r="48" spans="1:15">
      <c r="A48" s="163"/>
      <c r="B48" s="389"/>
      <c r="C48" s="390"/>
      <c r="D48" s="400"/>
      <c r="E48" s="400"/>
      <c r="F48" s="400"/>
      <c r="G48" s="406">
        <f t="shared" si="0"/>
        <v>0</v>
      </c>
      <c r="H48" s="407"/>
      <c r="I48" s="187">
        <f t="shared" si="1"/>
        <v>0</v>
      </c>
      <c r="J48" s="25"/>
      <c r="K48" s="191">
        <f>J48*K4</f>
        <v>0</v>
      </c>
      <c r="L48" s="277"/>
      <c r="M48" s="194">
        <f t="shared" si="2"/>
        <v>1</v>
      </c>
      <c r="N48" s="29"/>
      <c r="O48" s="191">
        <f t="shared" si="3"/>
        <v>0</v>
      </c>
    </row>
    <row r="49" spans="1:15">
      <c r="A49" s="163"/>
      <c r="B49" s="389"/>
      <c r="C49" s="390"/>
      <c r="D49" s="400"/>
      <c r="E49" s="400"/>
      <c r="F49" s="400"/>
      <c r="G49" s="406">
        <f t="shared" si="0"/>
        <v>0</v>
      </c>
      <c r="H49" s="407"/>
      <c r="I49" s="187">
        <f t="shared" si="1"/>
        <v>0</v>
      </c>
      <c r="J49" s="25"/>
      <c r="K49" s="191">
        <f>J49*K4</f>
        <v>0</v>
      </c>
      <c r="L49" s="277"/>
      <c r="M49" s="194">
        <f t="shared" si="2"/>
        <v>1</v>
      </c>
      <c r="N49" s="29"/>
      <c r="O49" s="191">
        <f t="shared" si="3"/>
        <v>0</v>
      </c>
    </row>
    <row r="50" spans="1:15">
      <c r="A50" s="163"/>
      <c r="B50" s="389"/>
      <c r="C50" s="390"/>
      <c r="D50" s="400"/>
      <c r="E50" s="400"/>
      <c r="F50" s="400"/>
      <c r="G50" s="406">
        <f t="shared" si="0"/>
        <v>0</v>
      </c>
      <c r="H50" s="407"/>
      <c r="I50" s="187">
        <f t="shared" si="1"/>
        <v>0</v>
      </c>
      <c r="J50" s="25"/>
      <c r="K50" s="191">
        <f>J50*K4</f>
        <v>0</v>
      </c>
      <c r="L50" s="277"/>
      <c r="M50" s="194">
        <f t="shared" si="2"/>
        <v>1</v>
      </c>
      <c r="N50" s="29"/>
      <c r="O50" s="191">
        <f t="shared" si="3"/>
        <v>0</v>
      </c>
    </row>
    <row r="51" spans="1:15">
      <c r="A51" s="163"/>
      <c r="B51" s="389"/>
      <c r="C51" s="390"/>
      <c r="D51" s="400"/>
      <c r="E51" s="400"/>
      <c r="F51" s="400"/>
      <c r="G51" s="406">
        <f t="shared" si="0"/>
        <v>0</v>
      </c>
      <c r="H51" s="407"/>
      <c r="I51" s="187">
        <f t="shared" si="1"/>
        <v>0</v>
      </c>
      <c r="J51" s="25"/>
      <c r="K51" s="191">
        <f>J51*K4</f>
        <v>0</v>
      </c>
      <c r="L51" s="277"/>
      <c r="M51" s="194">
        <f t="shared" si="2"/>
        <v>1</v>
      </c>
      <c r="N51" s="29"/>
      <c r="O51" s="191">
        <f t="shared" si="3"/>
        <v>0</v>
      </c>
    </row>
    <row r="52" spans="1:15">
      <c r="A52" s="163"/>
      <c r="B52" s="389"/>
      <c r="C52" s="390"/>
      <c r="D52" s="400"/>
      <c r="E52" s="400"/>
      <c r="F52" s="400"/>
      <c r="G52" s="406">
        <f t="shared" si="0"/>
        <v>0</v>
      </c>
      <c r="H52" s="407"/>
      <c r="I52" s="187">
        <f t="shared" si="1"/>
        <v>0</v>
      </c>
      <c r="J52" s="25"/>
      <c r="K52" s="191">
        <f>J52*K4</f>
        <v>0</v>
      </c>
      <c r="L52" s="277"/>
      <c r="M52" s="194">
        <f t="shared" si="2"/>
        <v>1</v>
      </c>
      <c r="N52" s="29"/>
      <c r="O52" s="191">
        <f t="shared" si="3"/>
        <v>0</v>
      </c>
    </row>
    <row r="53" spans="1:15">
      <c r="A53" s="163"/>
      <c r="B53" s="391"/>
      <c r="C53" s="390"/>
      <c r="D53" s="401"/>
      <c r="E53" s="400"/>
      <c r="F53" s="400"/>
      <c r="G53" s="406">
        <f t="shared" si="0"/>
        <v>0</v>
      </c>
      <c r="H53" s="407"/>
      <c r="I53" s="187">
        <f t="shared" si="1"/>
        <v>0</v>
      </c>
      <c r="J53" s="25"/>
      <c r="K53" s="191">
        <f>J53*K4</f>
        <v>0</v>
      </c>
      <c r="L53" s="277"/>
      <c r="M53" s="194">
        <f t="shared" si="2"/>
        <v>1</v>
      </c>
      <c r="N53" s="29"/>
      <c r="O53" s="191">
        <f t="shared" si="3"/>
        <v>0</v>
      </c>
    </row>
    <row r="54" spans="1:15">
      <c r="A54" s="2"/>
      <c r="B54" s="2"/>
      <c r="G54" s="188"/>
      <c r="H54" s="188"/>
      <c r="I54" s="188"/>
    </row>
    <row r="55" spans="1:15" ht="13.5" thickBot="1">
      <c r="A55" s="2"/>
      <c r="B55" s="2"/>
      <c r="G55" s="188"/>
      <c r="H55" s="189" t="s">
        <v>51</v>
      </c>
      <c r="I55" s="190">
        <f>SUM(I9:I53)</f>
        <v>0</v>
      </c>
      <c r="J55" s="166"/>
      <c r="K55" s="21"/>
      <c r="N55" s="1" t="s">
        <v>100</v>
      </c>
      <c r="O55" s="192">
        <f>SUM(O9:O53)</f>
        <v>0</v>
      </c>
    </row>
    <row r="56" spans="1:15" ht="13.5" thickBot="1">
      <c r="A56" s="31"/>
      <c r="B56" s="2"/>
      <c r="G56" s="188"/>
      <c r="H56" s="188"/>
      <c r="I56" s="188"/>
      <c r="N56" s="164" t="s">
        <v>191</v>
      </c>
      <c r="O56" s="192">
        <f>I55-O55</f>
        <v>0</v>
      </c>
    </row>
    <row r="57" spans="1:15" ht="13.5" thickBot="1">
      <c r="A57" s="2"/>
      <c r="B57" s="2"/>
      <c r="G57" s="409" t="str">
        <f>IF(K4="","TAX RATE NOT FILLED IN","")</f>
        <v>TAX RATE NOT FILLED IN</v>
      </c>
      <c r="H57" s="409"/>
      <c r="I57" s="409"/>
      <c r="N57" s="164" t="s">
        <v>187</v>
      </c>
      <c r="O57" s="193">
        <f>IF(O56=0,0,O56/I55)</f>
        <v>0</v>
      </c>
    </row>
  </sheetData>
  <sheetProtection sheet="1" objects="1" scenarios="1" selectLockedCells="1"/>
  <protectedRanges>
    <protectedRange sqref="A9:F53 J9:J53 L9:L53 F5 H5 K4" name="Range1"/>
  </protectedRanges>
  <mergeCells count="144"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</mergeCells>
  <phoneticPr fontId="36" type="noConversion"/>
  <conditionalFormatting sqref="D9 D10:F53">
    <cfRule type="expression" dxfId="40" priority="1">
      <formula>AND(A9="",J9&gt;0)</formula>
    </cfRule>
  </conditionalFormatting>
  <conditionalFormatting sqref="G57:I57">
    <cfRule type="cellIs" dxfId="39" priority="3" stopIfTrue="1" operator="equal">
      <formula>"TAX RATE NOT FILLED IN"</formula>
    </cfRule>
  </conditionalFormatting>
  <conditionalFormatting sqref="H56:I56">
    <cfRule type="cellIs" dxfId="38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D853358A-C165-41F7-9A4E-78D967EC513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57"/>
  <sheetViews>
    <sheetView workbookViewId="0">
      <selection activeCell="L34" sqref="L3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4" t="s">
        <v>37</v>
      </c>
    </row>
    <row r="2" spans="1:16">
      <c r="A2" s="2"/>
      <c r="B2" s="2"/>
    </row>
    <row r="3" spans="1:16">
      <c r="A3" s="2"/>
      <c r="B3" s="1" t="s">
        <v>38</v>
      </c>
      <c r="C3" s="348" t="str">
        <f>IF('Labor 1'!C4:H4="","",'Labor 1'!C4:H4)</f>
        <v/>
      </c>
      <c r="D3" s="34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6">
      <c r="A4" s="2"/>
      <c r="B4" s="2"/>
      <c r="J4" s="2" t="s">
        <v>41</v>
      </c>
      <c r="K4" s="227"/>
    </row>
    <row r="5" spans="1:16">
      <c r="A5" s="2"/>
      <c r="B5" s="1" t="s">
        <v>42</v>
      </c>
      <c r="C5" s="348" t="str">
        <f>IF('Labor 1'!C6:H6="","",'Labor 1'!C6:H6)</f>
        <v/>
      </c>
      <c r="D5" s="348"/>
      <c r="E5" s="1" t="s">
        <v>43</v>
      </c>
      <c r="F5" s="170">
        <v>5</v>
      </c>
      <c r="G5" s="2" t="s">
        <v>2</v>
      </c>
      <c r="H5" s="174">
        <v>5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6" t="s">
        <v>44</v>
      </c>
      <c r="B7" s="337" t="s">
        <v>45</v>
      </c>
      <c r="C7" s="392"/>
      <c r="D7" s="337" t="s">
        <v>3</v>
      </c>
      <c r="E7" s="338"/>
      <c r="F7" s="392"/>
      <c r="G7" s="337" t="s">
        <v>46</v>
      </c>
      <c r="H7" s="392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264" t="s">
        <v>384</v>
      </c>
      <c r="O7" s="343" t="s">
        <v>100</v>
      </c>
      <c r="P7" s="344"/>
    </row>
    <row r="8" spans="1:16">
      <c r="A8" s="17"/>
      <c r="B8" s="393"/>
      <c r="C8" s="394"/>
      <c r="D8" s="393"/>
      <c r="E8" s="350"/>
      <c r="F8" s="394"/>
      <c r="G8" s="393" t="s">
        <v>50</v>
      </c>
      <c r="H8" s="394"/>
      <c r="I8" s="17"/>
      <c r="J8" s="160" t="s">
        <v>50</v>
      </c>
      <c r="K8" s="5" t="s">
        <v>50</v>
      </c>
      <c r="L8" s="4"/>
      <c r="M8" s="172"/>
      <c r="N8" s="172"/>
      <c r="O8" s="172"/>
      <c r="P8" s="195"/>
    </row>
    <row r="9" spans="1:16">
      <c r="A9" s="163"/>
      <c r="B9" s="391"/>
      <c r="C9" s="390"/>
      <c r="D9" s="395"/>
      <c r="E9" s="396"/>
      <c r="F9" s="397"/>
      <c r="G9" s="398">
        <f>IF(A9="",0,IF(O9=0,0,(O9/A9)/M9))</f>
        <v>0</v>
      </c>
      <c r="H9" s="399"/>
      <c r="I9" s="162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65"/>
      <c r="O9" s="398">
        <f>(J9+K9)*A9</f>
        <v>0</v>
      </c>
      <c r="P9" s="399"/>
    </row>
    <row r="10" spans="1:16">
      <c r="A10" s="163"/>
      <c r="B10" s="389"/>
      <c r="C10" s="390"/>
      <c r="D10" s="400"/>
      <c r="E10" s="400"/>
      <c r="F10" s="400"/>
      <c r="G10" s="398">
        <f t="shared" ref="G10:G30" si="0">IF(A10="",0,IF(O10=0,0,(O10/A10)/M10))</f>
        <v>0</v>
      </c>
      <c r="H10" s="399"/>
      <c r="I10" s="162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65"/>
      <c r="O10" s="398">
        <f t="shared" ref="O10:O53" si="3">(J10+K10)*A10</f>
        <v>0</v>
      </c>
      <c r="P10" s="399"/>
    </row>
    <row r="11" spans="1:16">
      <c r="A11" s="163"/>
      <c r="B11" s="389"/>
      <c r="C11" s="390"/>
      <c r="D11" s="400"/>
      <c r="E11" s="400"/>
      <c r="F11" s="400"/>
      <c r="G11" s="398">
        <f t="shared" si="0"/>
        <v>0</v>
      </c>
      <c r="H11" s="399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65"/>
      <c r="O11" s="398">
        <f t="shared" si="3"/>
        <v>0</v>
      </c>
      <c r="P11" s="399"/>
    </row>
    <row r="12" spans="1:16">
      <c r="A12" s="163"/>
      <c r="B12" s="389"/>
      <c r="C12" s="390"/>
      <c r="D12" s="400"/>
      <c r="E12" s="400"/>
      <c r="F12" s="400"/>
      <c r="G12" s="398">
        <f t="shared" si="0"/>
        <v>0</v>
      </c>
      <c r="H12" s="399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65"/>
      <c r="O12" s="398">
        <f t="shared" si="3"/>
        <v>0</v>
      </c>
      <c r="P12" s="399"/>
    </row>
    <row r="13" spans="1:16">
      <c r="A13" s="163"/>
      <c r="B13" s="389"/>
      <c r="C13" s="390"/>
      <c r="D13" s="400"/>
      <c r="E13" s="400"/>
      <c r="F13" s="400"/>
      <c r="G13" s="398">
        <f t="shared" si="0"/>
        <v>0</v>
      </c>
      <c r="H13" s="399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65"/>
      <c r="O13" s="398">
        <f t="shared" si="3"/>
        <v>0</v>
      </c>
      <c r="P13" s="399"/>
    </row>
    <row r="14" spans="1:16">
      <c r="A14" s="163"/>
      <c r="B14" s="389"/>
      <c r="C14" s="390"/>
      <c r="D14" s="400"/>
      <c r="E14" s="400"/>
      <c r="F14" s="400"/>
      <c r="G14" s="398">
        <f t="shared" si="0"/>
        <v>0</v>
      </c>
      <c r="H14" s="399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65"/>
      <c r="O14" s="398">
        <f t="shared" si="3"/>
        <v>0</v>
      </c>
      <c r="P14" s="399"/>
    </row>
    <row r="15" spans="1:16">
      <c r="A15" s="163"/>
      <c r="B15" s="389"/>
      <c r="C15" s="390"/>
      <c r="D15" s="400"/>
      <c r="E15" s="400"/>
      <c r="F15" s="400"/>
      <c r="G15" s="398">
        <f t="shared" si="0"/>
        <v>0</v>
      </c>
      <c r="H15" s="399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65"/>
      <c r="O15" s="398">
        <f t="shared" si="3"/>
        <v>0</v>
      </c>
      <c r="P15" s="399"/>
    </row>
    <row r="16" spans="1:16">
      <c r="A16" s="163"/>
      <c r="B16" s="389"/>
      <c r="C16" s="390"/>
      <c r="D16" s="400"/>
      <c r="E16" s="400"/>
      <c r="F16" s="400"/>
      <c r="G16" s="398">
        <f t="shared" si="0"/>
        <v>0</v>
      </c>
      <c r="H16" s="399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65"/>
      <c r="O16" s="398">
        <f t="shared" si="3"/>
        <v>0</v>
      </c>
      <c r="P16" s="399"/>
    </row>
    <row r="17" spans="1:16">
      <c r="A17" s="163"/>
      <c r="B17" s="389"/>
      <c r="C17" s="390"/>
      <c r="D17" s="400"/>
      <c r="E17" s="400"/>
      <c r="F17" s="400"/>
      <c r="G17" s="398">
        <f t="shared" si="0"/>
        <v>0</v>
      </c>
      <c r="H17" s="399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65"/>
      <c r="O17" s="398">
        <f t="shared" si="3"/>
        <v>0</v>
      </c>
      <c r="P17" s="399"/>
    </row>
    <row r="18" spans="1:16">
      <c r="A18" s="163"/>
      <c r="B18" s="389"/>
      <c r="C18" s="390"/>
      <c r="D18" s="400"/>
      <c r="E18" s="400"/>
      <c r="F18" s="400"/>
      <c r="G18" s="398">
        <f t="shared" si="0"/>
        <v>0</v>
      </c>
      <c r="H18" s="399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65"/>
      <c r="O18" s="398">
        <f t="shared" si="3"/>
        <v>0</v>
      </c>
      <c r="P18" s="399"/>
    </row>
    <row r="19" spans="1:16">
      <c r="A19" s="163"/>
      <c r="B19" s="389"/>
      <c r="C19" s="390"/>
      <c r="D19" s="400"/>
      <c r="E19" s="400"/>
      <c r="F19" s="400"/>
      <c r="G19" s="398">
        <f t="shared" si="0"/>
        <v>0</v>
      </c>
      <c r="H19" s="399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65"/>
      <c r="O19" s="398">
        <f t="shared" si="3"/>
        <v>0</v>
      </c>
      <c r="P19" s="399"/>
    </row>
    <row r="20" spans="1:16">
      <c r="A20" s="163"/>
      <c r="B20" s="389"/>
      <c r="C20" s="390"/>
      <c r="D20" s="400"/>
      <c r="E20" s="400"/>
      <c r="F20" s="400"/>
      <c r="G20" s="398">
        <f t="shared" si="0"/>
        <v>0</v>
      </c>
      <c r="H20" s="399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65"/>
      <c r="O20" s="398">
        <f t="shared" si="3"/>
        <v>0</v>
      </c>
      <c r="P20" s="399"/>
    </row>
    <row r="21" spans="1:16">
      <c r="A21" s="163"/>
      <c r="B21" s="389"/>
      <c r="C21" s="390"/>
      <c r="D21" s="400"/>
      <c r="E21" s="400"/>
      <c r="F21" s="400"/>
      <c r="G21" s="398">
        <f t="shared" si="0"/>
        <v>0</v>
      </c>
      <c r="H21" s="399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65"/>
      <c r="O21" s="398">
        <f t="shared" si="3"/>
        <v>0</v>
      </c>
      <c r="P21" s="399"/>
    </row>
    <row r="22" spans="1:16">
      <c r="A22" s="163"/>
      <c r="B22" s="389"/>
      <c r="C22" s="390"/>
      <c r="D22" s="400"/>
      <c r="E22" s="400"/>
      <c r="F22" s="400"/>
      <c r="G22" s="398">
        <f t="shared" si="0"/>
        <v>0</v>
      </c>
      <c r="H22" s="399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65"/>
      <c r="O22" s="398">
        <f t="shared" si="3"/>
        <v>0</v>
      </c>
      <c r="P22" s="399"/>
    </row>
    <row r="23" spans="1:16">
      <c r="A23" s="163"/>
      <c r="B23" s="389"/>
      <c r="C23" s="390"/>
      <c r="D23" s="400"/>
      <c r="E23" s="400"/>
      <c r="F23" s="400"/>
      <c r="G23" s="398">
        <f t="shared" si="0"/>
        <v>0</v>
      </c>
      <c r="H23" s="399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65"/>
      <c r="O23" s="398">
        <f t="shared" si="3"/>
        <v>0</v>
      </c>
      <c r="P23" s="399"/>
    </row>
    <row r="24" spans="1:16">
      <c r="A24" s="163"/>
      <c r="B24" s="389"/>
      <c r="C24" s="390"/>
      <c r="D24" s="400"/>
      <c r="E24" s="400"/>
      <c r="F24" s="400"/>
      <c r="G24" s="398">
        <f t="shared" si="0"/>
        <v>0</v>
      </c>
      <c r="H24" s="399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65"/>
      <c r="O24" s="398">
        <f t="shared" si="3"/>
        <v>0</v>
      </c>
      <c r="P24" s="399"/>
    </row>
    <row r="25" spans="1:16">
      <c r="A25" s="163"/>
      <c r="B25" s="389"/>
      <c r="C25" s="390"/>
      <c r="D25" s="400"/>
      <c r="E25" s="400"/>
      <c r="F25" s="400"/>
      <c r="G25" s="398">
        <f t="shared" si="0"/>
        <v>0</v>
      </c>
      <c r="H25" s="399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65"/>
      <c r="O25" s="398">
        <f t="shared" si="3"/>
        <v>0</v>
      </c>
      <c r="P25" s="399"/>
    </row>
    <row r="26" spans="1:16">
      <c r="A26" s="163"/>
      <c r="B26" s="389"/>
      <c r="C26" s="390"/>
      <c r="D26" s="400"/>
      <c r="E26" s="400"/>
      <c r="F26" s="400"/>
      <c r="G26" s="398">
        <f t="shared" si="0"/>
        <v>0</v>
      </c>
      <c r="H26" s="399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65"/>
      <c r="O26" s="398">
        <f t="shared" si="3"/>
        <v>0</v>
      </c>
      <c r="P26" s="399"/>
    </row>
    <row r="27" spans="1:16">
      <c r="A27" s="163"/>
      <c r="B27" s="389"/>
      <c r="C27" s="390"/>
      <c r="D27" s="400"/>
      <c r="E27" s="400"/>
      <c r="F27" s="400"/>
      <c r="G27" s="398">
        <f t="shared" si="0"/>
        <v>0</v>
      </c>
      <c r="H27" s="399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65"/>
      <c r="O27" s="398">
        <f t="shared" si="3"/>
        <v>0</v>
      </c>
      <c r="P27" s="399"/>
    </row>
    <row r="28" spans="1:16">
      <c r="A28" s="163"/>
      <c r="B28" s="389"/>
      <c r="C28" s="390"/>
      <c r="D28" s="400"/>
      <c r="E28" s="400"/>
      <c r="F28" s="400"/>
      <c r="G28" s="398">
        <f t="shared" si="0"/>
        <v>0</v>
      </c>
      <c r="H28" s="399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65"/>
      <c r="O28" s="398">
        <f t="shared" si="3"/>
        <v>0</v>
      </c>
      <c r="P28" s="399"/>
    </row>
    <row r="29" spans="1:16">
      <c r="A29" s="163"/>
      <c r="B29" s="323"/>
      <c r="C29" s="390"/>
      <c r="D29" s="408"/>
      <c r="E29" s="400"/>
      <c r="F29" s="400"/>
      <c r="G29" s="398">
        <f t="shared" si="0"/>
        <v>0</v>
      </c>
      <c r="H29" s="399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65"/>
      <c r="O29" s="398">
        <f t="shared" si="3"/>
        <v>0</v>
      </c>
      <c r="P29" s="399"/>
    </row>
    <row r="30" spans="1:16">
      <c r="A30" s="163"/>
      <c r="B30" s="389"/>
      <c r="C30" s="390"/>
      <c r="D30" s="400"/>
      <c r="E30" s="400"/>
      <c r="F30" s="400"/>
      <c r="G30" s="398">
        <f t="shared" si="0"/>
        <v>0</v>
      </c>
      <c r="H30" s="399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65"/>
      <c r="O30" s="398">
        <f t="shared" si="3"/>
        <v>0</v>
      </c>
      <c r="P30" s="399"/>
    </row>
    <row r="31" spans="1:16">
      <c r="A31" s="163"/>
      <c r="B31" s="389"/>
      <c r="C31" s="390"/>
      <c r="D31" s="400"/>
      <c r="E31" s="400"/>
      <c r="F31" s="400"/>
      <c r="G31" s="398">
        <f t="shared" ref="G31:G53" si="4">IF(A31="",0,IF(O31=0,0,(O31/A31)/M31))</f>
        <v>0</v>
      </c>
      <c r="H31" s="399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65"/>
      <c r="O31" s="398">
        <f t="shared" si="3"/>
        <v>0</v>
      </c>
      <c r="P31" s="399"/>
    </row>
    <row r="32" spans="1:16">
      <c r="A32" s="163"/>
      <c r="B32" s="389"/>
      <c r="C32" s="390"/>
      <c r="D32" s="400"/>
      <c r="E32" s="400"/>
      <c r="F32" s="400"/>
      <c r="G32" s="398">
        <f t="shared" si="4"/>
        <v>0</v>
      </c>
      <c r="H32" s="399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65"/>
      <c r="O32" s="398">
        <f t="shared" si="3"/>
        <v>0</v>
      </c>
      <c r="P32" s="399"/>
    </row>
    <row r="33" spans="1:16">
      <c r="A33" s="163"/>
      <c r="B33" s="389"/>
      <c r="C33" s="390"/>
      <c r="D33" s="400"/>
      <c r="E33" s="400"/>
      <c r="F33" s="400"/>
      <c r="G33" s="398">
        <f t="shared" si="4"/>
        <v>0</v>
      </c>
      <c r="H33" s="399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65"/>
      <c r="O33" s="398">
        <f t="shared" si="3"/>
        <v>0</v>
      </c>
      <c r="P33" s="399"/>
    </row>
    <row r="34" spans="1:16">
      <c r="A34" s="163"/>
      <c r="B34" s="389"/>
      <c r="C34" s="390"/>
      <c r="D34" s="400"/>
      <c r="E34" s="400"/>
      <c r="F34" s="400"/>
      <c r="G34" s="398">
        <f t="shared" si="4"/>
        <v>0</v>
      </c>
      <c r="H34" s="399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65"/>
      <c r="O34" s="398">
        <f t="shared" si="3"/>
        <v>0</v>
      </c>
      <c r="P34" s="399"/>
    </row>
    <row r="35" spans="1:16">
      <c r="A35" s="163"/>
      <c r="B35" s="389"/>
      <c r="C35" s="390"/>
      <c r="D35" s="400"/>
      <c r="E35" s="400"/>
      <c r="F35" s="400"/>
      <c r="G35" s="398">
        <f t="shared" si="4"/>
        <v>0</v>
      </c>
      <c r="H35" s="399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65"/>
      <c r="O35" s="398">
        <f t="shared" si="3"/>
        <v>0</v>
      </c>
      <c r="P35" s="399"/>
    </row>
    <row r="36" spans="1:16">
      <c r="A36" s="163"/>
      <c r="B36" s="389"/>
      <c r="C36" s="390"/>
      <c r="D36" s="400"/>
      <c r="E36" s="400"/>
      <c r="F36" s="400"/>
      <c r="G36" s="398">
        <f t="shared" si="4"/>
        <v>0</v>
      </c>
      <c r="H36" s="399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65"/>
      <c r="O36" s="398">
        <f t="shared" si="3"/>
        <v>0</v>
      </c>
      <c r="P36" s="399"/>
    </row>
    <row r="37" spans="1:16">
      <c r="A37" s="163"/>
      <c r="B37" s="389"/>
      <c r="C37" s="390"/>
      <c r="D37" s="400"/>
      <c r="E37" s="400"/>
      <c r="F37" s="400"/>
      <c r="G37" s="398">
        <f t="shared" si="4"/>
        <v>0</v>
      </c>
      <c r="H37" s="399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65"/>
      <c r="O37" s="398">
        <f t="shared" si="3"/>
        <v>0</v>
      </c>
      <c r="P37" s="399"/>
    </row>
    <row r="38" spans="1:16">
      <c r="A38" s="163"/>
      <c r="B38" s="389"/>
      <c r="C38" s="390"/>
      <c r="D38" s="400"/>
      <c r="E38" s="400"/>
      <c r="F38" s="400"/>
      <c r="G38" s="398">
        <f t="shared" si="4"/>
        <v>0</v>
      </c>
      <c r="H38" s="399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65"/>
      <c r="O38" s="398">
        <f t="shared" si="3"/>
        <v>0</v>
      </c>
      <c r="P38" s="399"/>
    </row>
    <row r="39" spans="1:16">
      <c r="A39" s="163"/>
      <c r="B39" s="389"/>
      <c r="C39" s="390"/>
      <c r="D39" s="400"/>
      <c r="E39" s="400"/>
      <c r="F39" s="400"/>
      <c r="G39" s="398">
        <f t="shared" si="4"/>
        <v>0</v>
      </c>
      <c r="H39" s="399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65"/>
      <c r="O39" s="398">
        <f t="shared" si="3"/>
        <v>0</v>
      </c>
      <c r="P39" s="399"/>
    </row>
    <row r="40" spans="1:16">
      <c r="A40" s="163"/>
      <c r="B40" s="389"/>
      <c r="C40" s="390"/>
      <c r="D40" s="400"/>
      <c r="E40" s="400"/>
      <c r="F40" s="400"/>
      <c r="G40" s="398">
        <f t="shared" si="4"/>
        <v>0</v>
      </c>
      <c r="H40" s="399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65"/>
      <c r="O40" s="398">
        <f t="shared" si="3"/>
        <v>0</v>
      </c>
      <c r="P40" s="399"/>
    </row>
    <row r="41" spans="1:16">
      <c r="A41" s="163"/>
      <c r="B41" s="389"/>
      <c r="C41" s="390"/>
      <c r="D41" s="400"/>
      <c r="E41" s="400"/>
      <c r="F41" s="400"/>
      <c r="G41" s="398">
        <f t="shared" si="4"/>
        <v>0</v>
      </c>
      <c r="H41" s="399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65"/>
      <c r="O41" s="398">
        <f t="shared" si="3"/>
        <v>0</v>
      </c>
      <c r="P41" s="399"/>
    </row>
    <row r="42" spans="1:16">
      <c r="A42" s="163"/>
      <c r="B42" s="389"/>
      <c r="C42" s="390"/>
      <c r="D42" s="400"/>
      <c r="E42" s="400"/>
      <c r="F42" s="400"/>
      <c r="G42" s="398">
        <f t="shared" si="4"/>
        <v>0</v>
      </c>
      <c r="H42" s="399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65"/>
      <c r="O42" s="398">
        <f t="shared" si="3"/>
        <v>0</v>
      </c>
      <c r="P42" s="399"/>
    </row>
    <row r="43" spans="1:16">
      <c r="A43" s="163"/>
      <c r="B43" s="389"/>
      <c r="C43" s="390"/>
      <c r="D43" s="400"/>
      <c r="E43" s="400"/>
      <c r="F43" s="400"/>
      <c r="G43" s="398">
        <f t="shared" si="4"/>
        <v>0</v>
      </c>
      <c r="H43" s="399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65"/>
      <c r="O43" s="398">
        <f t="shared" si="3"/>
        <v>0</v>
      </c>
      <c r="P43" s="399"/>
    </row>
    <row r="44" spans="1:16">
      <c r="A44" s="163"/>
      <c r="B44" s="389"/>
      <c r="C44" s="390"/>
      <c r="D44" s="400"/>
      <c r="E44" s="400"/>
      <c r="F44" s="400"/>
      <c r="G44" s="398">
        <f t="shared" si="4"/>
        <v>0</v>
      </c>
      <c r="H44" s="399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65"/>
      <c r="O44" s="398">
        <f t="shared" si="3"/>
        <v>0</v>
      </c>
      <c r="P44" s="399"/>
    </row>
    <row r="45" spans="1:16">
      <c r="A45" s="163"/>
      <c r="B45" s="389"/>
      <c r="C45" s="390"/>
      <c r="D45" s="400"/>
      <c r="E45" s="400"/>
      <c r="F45" s="400"/>
      <c r="G45" s="398">
        <f t="shared" si="4"/>
        <v>0</v>
      </c>
      <c r="H45" s="399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65"/>
      <c r="O45" s="398">
        <f t="shared" si="3"/>
        <v>0</v>
      </c>
      <c r="P45" s="399"/>
    </row>
    <row r="46" spans="1:16">
      <c r="A46" s="163"/>
      <c r="B46" s="389"/>
      <c r="C46" s="390"/>
      <c r="D46" s="400"/>
      <c r="E46" s="400"/>
      <c r="F46" s="400"/>
      <c r="G46" s="398">
        <f t="shared" si="4"/>
        <v>0</v>
      </c>
      <c r="H46" s="399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65"/>
      <c r="O46" s="398">
        <f t="shared" si="3"/>
        <v>0</v>
      </c>
      <c r="P46" s="399"/>
    </row>
    <row r="47" spans="1:16">
      <c r="A47" s="163"/>
      <c r="B47" s="389"/>
      <c r="C47" s="390"/>
      <c r="D47" s="400"/>
      <c r="E47" s="400"/>
      <c r="F47" s="400"/>
      <c r="G47" s="398">
        <f t="shared" si="4"/>
        <v>0</v>
      </c>
      <c r="H47" s="399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65"/>
      <c r="O47" s="398">
        <f t="shared" si="3"/>
        <v>0</v>
      </c>
      <c r="P47" s="399"/>
    </row>
    <row r="48" spans="1:16">
      <c r="A48" s="163"/>
      <c r="B48" s="389"/>
      <c r="C48" s="390"/>
      <c r="D48" s="400"/>
      <c r="E48" s="400"/>
      <c r="F48" s="400"/>
      <c r="G48" s="398">
        <f t="shared" si="4"/>
        <v>0</v>
      </c>
      <c r="H48" s="399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65"/>
      <c r="O48" s="398">
        <f t="shared" si="3"/>
        <v>0</v>
      </c>
      <c r="P48" s="399"/>
    </row>
    <row r="49" spans="1:16">
      <c r="A49" s="163"/>
      <c r="B49" s="389"/>
      <c r="C49" s="390"/>
      <c r="D49" s="400"/>
      <c r="E49" s="400"/>
      <c r="F49" s="400"/>
      <c r="G49" s="398">
        <f t="shared" si="4"/>
        <v>0</v>
      </c>
      <c r="H49" s="399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65"/>
      <c r="O49" s="398">
        <f t="shared" si="3"/>
        <v>0</v>
      </c>
      <c r="P49" s="399"/>
    </row>
    <row r="50" spans="1:16">
      <c r="A50" s="163"/>
      <c r="B50" s="389"/>
      <c r="C50" s="390"/>
      <c r="D50" s="400"/>
      <c r="E50" s="400"/>
      <c r="F50" s="400"/>
      <c r="G50" s="398">
        <f t="shared" si="4"/>
        <v>0</v>
      </c>
      <c r="H50" s="399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65"/>
      <c r="O50" s="398">
        <f t="shared" si="3"/>
        <v>0</v>
      </c>
      <c r="P50" s="399"/>
    </row>
    <row r="51" spans="1:16">
      <c r="A51" s="163"/>
      <c r="B51" s="389"/>
      <c r="C51" s="390"/>
      <c r="D51" s="400"/>
      <c r="E51" s="400"/>
      <c r="F51" s="400"/>
      <c r="G51" s="398">
        <f t="shared" si="4"/>
        <v>0</v>
      </c>
      <c r="H51" s="399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65"/>
      <c r="O51" s="398">
        <f t="shared" si="3"/>
        <v>0</v>
      </c>
      <c r="P51" s="399"/>
    </row>
    <row r="52" spans="1:16">
      <c r="A52" s="163"/>
      <c r="B52" s="389"/>
      <c r="C52" s="390"/>
      <c r="D52" s="400"/>
      <c r="E52" s="400"/>
      <c r="F52" s="400"/>
      <c r="G52" s="398">
        <f t="shared" si="4"/>
        <v>0</v>
      </c>
      <c r="H52" s="399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65"/>
      <c r="O52" s="398">
        <f t="shared" si="3"/>
        <v>0</v>
      </c>
      <c r="P52" s="399"/>
    </row>
    <row r="53" spans="1:16">
      <c r="A53" s="163"/>
      <c r="B53" s="391"/>
      <c r="C53" s="390"/>
      <c r="D53" s="401"/>
      <c r="E53" s="400"/>
      <c r="F53" s="400"/>
      <c r="G53" s="398">
        <f t="shared" si="4"/>
        <v>0</v>
      </c>
      <c r="H53" s="399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65"/>
      <c r="O53" s="398">
        <f t="shared" si="3"/>
        <v>0</v>
      </c>
      <c r="P53" s="399"/>
    </row>
    <row r="54" spans="1:16">
      <c r="A54" s="2"/>
      <c r="B54" s="2"/>
    </row>
    <row r="55" spans="1:16" ht="13.5" thickBot="1">
      <c r="A55" s="2"/>
      <c r="B55" s="2"/>
      <c r="H55" s="1" t="s">
        <v>51</v>
      </c>
      <c r="I55" s="161">
        <f>SUM(I9:I53)</f>
        <v>0</v>
      </c>
      <c r="J55" s="166"/>
      <c r="K55" s="21"/>
      <c r="O55" s="1" t="s">
        <v>100</v>
      </c>
      <c r="P55" s="24">
        <f>SUM(O9:P53)</f>
        <v>0</v>
      </c>
    </row>
    <row r="56" spans="1:16" ht="13.5" thickBot="1">
      <c r="A56" s="31"/>
      <c r="B56" s="2"/>
      <c r="O56" s="164" t="s">
        <v>191</v>
      </c>
      <c r="P56" s="24">
        <f>I55-P55</f>
        <v>0</v>
      </c>
    </row>
    <row r="57" spans="1:16" ht="13.5" thickBot="1">
      <c r="A57" s="2"/>
      <c r="B57" s="2"/>
      <c r="G57" s="402" t="str">
        <f>IF(K4="","TAX RATE NOT FILLED IN","")</f>
        <v>TAX RATE NOT FILLED IN</v>
      </c>
      <c r="H57" s="402"/>
      <c r="I57" s="402"/>
      <c r="O57" s="164" t="s">
        <v>187</v>
      </c>
      <c r="P57" s="169">
        <f>IF(P56=0,0,P56/I55)</f>
        <v>0</v>
      </c>
    </row>
  </sheetData>
  <sheetProtection sheet="1" objects="1" scenarios="1" selectLockedCells="1"/>
  <protectedRanges>
    <protectedRange sqref="F5 A9:F53 J9:J53 K4 H5 L9:L53" name="Range1"/>
  </protectedRanges>
  <mergeCells count="190">
    <mergeCell ref="O44:P44"/>
    <mergeCell ref="O45:P45"/>
    <mergeCell ref="O46:P46"/>
    <mergeCell ref="O47:P47"/>
    <mergeCell ref="O52:P52"/>
    <mergeCell ref="O53:P53"/>
    <mergeCell ref="O48:P48"/>
    <mergeCell ref="O49:P49"/>
    <mergeCell ref="O50:P50"/>
    <mergeCell ref="O51:P51"/>
    <mergeCell ref="O38:P38"/>
    <mergeCell ref="O39:P39"/>
    <mergeCell ref="O40:P40"/>
    <mergeCell ref="O41:P41"/>
    <mergeCell ref="O42:P42"/>
    <mergeCell ref="O43:P43"/>
    <mergeCell ref="O32:P32"/>
    <mergeCell ref="O33:P33"/>
    <mergeCell ref="O34:P34"/>
    <mergeCell ref="O35:P35"/>
    <mergeCell ref="O36:P36"/>
    <mergeCell ref="O37:P37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14:P14"/>
    <mergeCell ref="O15:P15"/>
    <mergeCell ref="O16:P16"/>
    <mergeCell ref="O17:P17"/>
    <mergeCell ref="O18:P18"/>
    <mergeCell ref="O19:P19"/>
    <mergeCell ref="O7:P7"/>
    <mergeCell ref="O9:P9"/>
    <mergeCell ref="O10:P10"/>
    <mergeCell ref="O11:P11"/>
    <mergeCell ref="O12:P12"/>
    <mergeCell ref="O13:P13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</mergeCells>
  <phoneticPr fontId="36" type="noConversion"/>
  <conditionalFormatting sqref="D9 D10:F53">
    <cfRule type="expression" dxfId="37" priority="1">
      <formula>AND(A9="",J9&gt;0)</formula>
    </cfRule>
  </conditionalFormatting>
  <conditionalFormatting sqref="G57:I57">
    <cfRule type="cellIs" dxfId="36" priority="3" stopIfTrue="1" operator="equal">
      <formula>"TAX RATE NOT FILLED IN"</formula>
    </cfRule>
  </conditionalFormatting>
  <conditionalFormatting sqref="H56:I56">
    <cfRule type="cellIs" dxfId="35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94A85AF5-3028-4765-B486-6F0C29A1D4EA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0F306-2A7D-4D8F-B636-37AD02320A4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e2c45-1069-446e-8d43-ccc6fa47ccc9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26EE7C4-A88A-42AD-A912-09636B683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A8B73D-0980-4371-AF07-E76A9CF74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</vt:i4>
      </vt:variant>
    </vt:vector>
  </HeadingPairs>
  <TitlesOfParts>
    <vt:vector size="44" baseType="lpstr">
      <vt:lpstr>Labor 1</vt:lpstr>
      <vt:lpstr>Labor 2</vt:lpstr>
      <vt:lpstr>Labor 3</vt:lpstr>
      <vt:lpstr>SCOPE</vt:lpstr>
      <vt:lpstr>Material 1</vt:lpstr>
      <vt:lpstr>Material 2</vt:lpstr>
      <vt:lpstr>Material 3</vt:lpstr>
      <vt:lpstr>Material 4</vt:lpstr>
      <vt:lpstr>Material 5</vt:lpstr>
      <vt:lpstr>BOM1</vt:lpstr>
      <vt:lpstr>BOM2</vt:lpstr>
      <vt:lpstr>BOM3</vt:lpstr>
      <vt:lpstr>BOM4</vt:lpstr>
      <vt:lpstr>BOM5</vt:lpstr>
      <vt:lpstr>Total</vt:lpstr>
      <vt:lpstr>Cust Summary</vt:lpstr>
      <vt:lpstr>Subcont</vt:lpstr>
      <vt:lpstr>SubcontBOM</vt:lpstr>
      <vt:lpstr>Freight 1</vt:lpstr>
      <vt:lpstr>Freight 2</vt:lpstr>
      <vt:lpstr>Freight 3</vt:lpstr>
      <vt:lpstr>Freight 4</vt:lpstr>
      <vt:lpstr>Freight 5</vt:lpstr>
      <vt:lpstr>Summary</vt:lpstr>
      <vt:lpstr>EBM Rate SHEET</vt:lpstr>
      <vt:lpstr>Sub. Freight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'Freight 1'!Print_Area</vt:lpstr>
      <vt:lpstr>'Freight 2'!Print_Area</vt:lpstr>
      <vt:lpstr>'Freight 3'!Print_Area</vt:lpstr>
      <vt:lpstr>'Freight 4'!Print_Area</vt:lpstr>
      <vt:lpstr>'Freight 5'!Print_Area</vt:lpstr>
      <vt:lpstr>'Job Info'!Print_Area</vt:lpstr>
      <vt:lpstr>'Labor 1'!Print_Area</vt:lpstr>
      <vt:lpstr>'Labor 2'!Print_Area</vt:lpstr>
      <vt:lpstr>'Labor 3'!Print_Area</vt:lpstr>
      <vt:lpstr>'Sub. Freight'!Print_Area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2026-03-27T17:26:22Z</cp:lastPrinted>
  <dcterms:created xsi:type="dcterms:W3CDTF">2005-07-26T13:25:26Z</dcterms:created>
  <dcterms:modified xsi:type="dcterms:W3CDTF">2026-04-07T18:04:43Z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