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434" documentId="8_{F5DA4769-B5DC-45DA-BBE4-5B5F0EE71AFB}" xr6:coauthVersionLast="47" xr6:coauthVersionMax="47" xr10:uidLastSave="{D9AA4974-3B14-4FC7-81B1-A4D81681A97C}"/>
  <bookViews>
    <workbookView xWindow="-120" yWindow="-120" windowWidth="29040" windowHeight="15840" tabRatio="77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Equipment &amp; Fixtures 1" sheetId="8" r:id="rId5"/>
    <sheet name="Equipment &amp; Fixtures 2" sheetId="9" r:id="rId6"/>
    <sheet name="Equipment &amp; Fixtures 3" sheetId="10" r:id="rId7"/>
    <sheet name="Structures &amp; Real Property 1" sheetId="38" r:id="rId8"/>
    <sheet name="Structures &amp; Real Property 2" sheetId="39" r:id="rId9"/>
    <sheet name="Structures &amp; Real Property 3" sheetId="48" r:id="rId10"/>
    <sheet name="BOM1" sheetId="34" r:id="rId11"/>
    <sheet name="BOM2" sheetId="42" r:id="rId12"/>
    <sheet name="BOM3" sheetId="43" r:id="rId13"/>
    <sheet name="BOM4" sheetId="44" r:id="rId14"/>
    <sheet name="BOM5" sheetId="45" r:id="rId15"/>
    <sheet name="BOM6" sheetId="49" r:id="rId16"/>
    <sheet name="Total" sheetId="13" r:id="rId17"/>
    <sheet name="Cust Summary" sheetId="35" r:id="rId18"/>
    <sheet name="Professional Services" sheetId="11" r:id="rId19"/>
    <sheet name="Professional ServicesBOM" sheetId="47" r:id="rId20"/>
    <sheet name="Owner Included Items" sheetId="50" r:id="rId21"/>
    <sheet name="E &amp; F Freight 1" sheetId="30" r:id="rId22"/>
    <sheet name="E &amp; F Freight 2" sheetId="31" r:id="rId23"/>
    <sheet name="E &amp; F Freight 3" sheetId="32" r:id="rId24"/>
    <sheet name="S &amp; RP Freight 1" sheetId="41" r:id="rId25"/>
    <sheet name="S &amp; RP Freight 2" sheetId="40" r:id="rId26"/>
    <sheet name="S &amp; RP Freight 3" sheetId="51" r:id="rId27"/>
    <sheet name="SUMMARY" sheetId="46" r:id="rId28"/>
    <sheet name="Prof. Serv. Freight" sheetId="33" r:id="rId29"/>
    <sheet name="EBM Rate SHEET" sheetId="29" r:id="rId30"/>
    <sheet name="Job Info" sheetId="14" r:id="rId31"/>
    <sheet name="Tax " sheetId="37" r:id="rId32"/>
  </sheets>
  <definedNames>
    <definedName name="_xlnm.Print_Area" localSheetId="10">'BOM1'!$A$1:$I$56</definedName>
    <definedName name="_xlnm.Print_Area" localSheetId="11">'BOM2'!$A$1:$H$55</definedName>
    <definedName name="_xlnm.Print_Area" localSheetId="12">'BOM3'!$A$1:$H$55</definedName>
    <definedName name="_xlnm.Print_Area" localSheetId="13">'BOM4'!$A$1:$H$55</definedName>
    <definedName name="_xlnm.Print_Area" localSheetId="14">'BOM5'!$A$1:$H$55</definedName>
    <definedName name="_xlnm.Print_Area" localSheetId="21">'E &amp; F Freight 1'!$A$1:$O$59</definedName>
    <definedName name="_xlnm.Print_Area" localSheetId="22">'E &amp; F Freight 2'!$A$1:$O$59</definedName>
    <definedName name="_xlnm.Print_Area" localSheetId="23">'E &amp; F Freight 3'!$A$1:$O$59</definedName>
    <definedName name="_xlnm.Print_Area" localSheetId="30">'Job Info'!$A$1:$AD$50</definedName>
    <definedName name="_xlnm.Print_Area" localSheetId="0">'Labor 1'!$A$1:$AC$127</definedName>
    <definedName name="_xlnm.Print_Area" localSheetId="1">'Labor 2'!$A$1:$AC$127</definedName>
    <definedName name="_xlnm.Print_Area" localSheetId="28">'Prof. Serv. Freight'!$A$1:$O$59</definedName>
    <definedName name="_xlnm.Print_Area" localSheetId="24">'S &amp; RP Freight 1'!$A$1:$O$59</definedName>
    <definedName name="_xlnm.Print_Area" localSheetId="25">'S &amp; RP Freight 2'!$A$1:$O$59</definedName>
    <definedName name="_xlnm.Print_Area" localSheetId="31">'Tax '!$A$1:$K$69</definedName>
    <definedName name="_xlnm.Print_Area" localSheetId="16">Total!$A$1:$E$54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0" l="1"/>
  <c r="F11" i="50"/>
  <c r="G11" i="50" s="1"/>
  <c r="J11" i="50" s="1"/>
  <c r="F12" i="50"/>
  <c r="F13" i="50"/>
  <c r="G13" i="50" s="1"/>
  <c r="J13" i="50" s="1"/>
  <c r="F14" i="50"/>
  <c r="F15" i="50"/>
  <c r="F16" i="50"/>
  <c r="F17" i="50"/>
  <c r="G17" i="50" s="1"/>
  <c r="J17" i="50" s="1"/>
  <c r="F18" i="50"/>
  <c r="F19" i="50"/>
  <c r="F20" i="50"/>
  <c r="F21" i="50"/>
  <c r="G21" i="50" s="1"/>
  <c r="J21" i="50" s="1"/>
  <c r="F22" i="50"/>
  <c r="F23" i="50"/>
  <c r="G23" i="50" s="1"/>
  <c r="J23" i="50" s="1"/>
  <c r="F24" i="50"/>
  <c r="F25" i="50"/>
  <c r="G25" i="50" s="1"/>
  <c r="J25" i="50" s="1"/>
  <c r="F26" i="50"/>
  <c r="F27" i="50"/>
  <c r="F28" i="50"/>
  <c r="F29" i="50"/>
  <c r="G29" i="50" s="1"/>
  <c r="J29" i="50" s="1"/>
  <c r="F30" i="50"/>
  <c r="F31" i="50"/>
  <c r="F32" i="50"/>
  <c r="F33" i="50"/>
  <c r="G33" i="50" s="1"/>
  <c r="J33" i="50" s="1"/>
  <c r="F34" i="50"/>
  <c r="F35" i="50"/>
  <c r="G35" i="50" s="1"/>
  <c r="J35" i="50" s="1"/>
  <c r="F36" i="50"/>
  <c r="F37" i="50"/>
  <c r="G37" i="50" s="1"/>
  <c r="J37" i="50" s="1"/>
  <c r="F38" i="50"/>
  <c r="F39" i="50"/>
  <c r="F40" i="50"/>
  <c r="F41" i="50"/>
  <c r="G41" i="50" s="1"/>
  <c r="J41" i="50" s="1"/>
  <c r="F42" i="50"/>
  <c r="F43" i="50"/>
  <c r="F44" i="50"/>
  <c r="F45" i="50"/>
  <c r="G45" i="50" s="1"/>
  <c r="J45" i="50" s="1"/>
  <c r="F46" i="50"/>
  <c r="F47" i="50"/>
  <c r="G47" i="50" s="1"/>
  <c r="J47" i="50" s="1"/>
  <c r="F48" i="50"/>
  <c r="F49" i="50"/>
  <c r="G49" i="50" s="1"/>
  <c r="J49" i="50" s="1"/>
  <c r="F50" i="50"/>
  <c r="F51" i="50"/>
  <c r="F52" i="50"/>
  <c r="F53" i="50"/>
  <c r="G53" i="50" s="1"/>
  <c r="J53" i="50" s="1"/>
  <c r="F9" i="50"/>
  <c r="C35" i="35"/>
  <c r="B22" i="35"/>
  <c r="C35" i="13"/>
  <c r="D23" i="13"/>
  <c r="C22" i="13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45" i="51"/>
  <c r="B46" i="51"/>
  <c r="B47" i="51"/>
  <c r="B48" i="51"/>
  <c r="B49" i="51"/>
  <c r="B50" i="51"/>
  <c r="B51" i="51"/>
  <c r="B52" i="51"/>
  <c r="B53" i="51"/>
  <c r="B9" i="51"/>
  <c r="K4" i="51"/>
  <c r="K40" i="51" s="1"/>
  <c r="O40" i="51" s="1"/>
  <c r="I55" i="31"/>
  <c r="O57" i="31" s="1"/>
  <c r="I54" i="32"/>
  <c r="I54" i="31"/>
  <c r="O56" i="38"/>
  <c r="I54" i="30"/>
  <c r="N53" i="51"/>
  <c r="M53" i="51"/>
  <c r="N52" i="51"/>
  <c r="M52" i="51"/>
  <c r="K52" i="51"/>
  <c r="O52" i="51" s="1"/>
  <c r="N51" i="51"/>
  <c r="M51" i="51"/>
  <c r="N50" i="51"/>
  <c r="M50" i="51"/>
  <c r="N49" i="51"/>
  <c r="M49" i="51"/>
  <c r="N48" i="51"/>
  <c r="M48" i="51"/>
  <c r="K48" i="51"/>
  <c r="O48" i="51" s="1"/>
  <c r="N47" i="51"/>
  <c r="M47" i="51"/>
  <c r="N46" i="51"/>
  <c r="M46" i="51"/>
  <c r="N45" i="51"/>
  <c r="M45" i="51"/>
  <c r="N44" i="51"/>
  <c r="M44" i="51"/>
  <c r="K44" i="51"/>
  <c r="O44" i="51" s="1"/>
  <c r="N43" i="51"/>
  <c r="M43" i="51"/>
  <c r="N42" i="51"/>
  <c r="M42" i="51"/>
  <c r="N41" i="51"/>
  <c r="M41" i="51"/>
  <c r="N40" i="51"/>
  <c r="M40" i="51"/>
  <c r="N39" i="51"/>
  <c r="M39" i="51"/>
  <c r="N38" i="51"/>
  <c r="M38" i="51"/>
  <c r="N37" i="51"/>
  <c r="M37" i="51"/>
  <c r="N36" i="51"/>
  <c r="M36" i="51"/>
  <c r="K36" i="51"/>
  <c r="O36" i="51" s="1"/>
  <c r="N35" i="51"/>
  <c r="M35" i="51"/>
  <c r="N34" i="51"/>
  <c r="M34" i="51"/>
  <c r="N33" i="51"/>
  <c r="M33" i="51"/>
  <c r="N32" i="51"/>
  <c r="M32" i="51"/>
  <c r="K32" i="51"/>
  <c r="O32" i="51" s="1"/>
  <c r="N31" i="51"/>
  <c r="M31" i="51"/>
  <c r="N30" i="51"/>
  <c r="M30" i="51"/>
  <c r="N29" i="51"/>
  <c r="M29" i="51"/>
  <c r="N28" i="51"/>
  <c r="M28" i="51"/>
  <c r="K28" i="51"/>
  <c r="O28" i="51" s="1"/>
  <c r="O27" i="51"/>
  <c r="N27" i="51"/>
  <c r="M27" i="51"/>
  <c r="K27" i="51"/>
  <c r="I27" i="51"/>
  <c r="N26" i="51"/>
  <c r="M26" i="51"/>
  <c r="N25" i="51"/>
  <c r="M25" i="51"/>
  <c r="K25" i="51"/>
  <c r="O25" i="51" s="1"/>
  <c r="N24" i="51"/>
  <c r="M24" i="51"/>
  <c r="O23" i="51"/>
  <c r="N23" i="51"/>
  <c r="M23" i="51"/>
  <c r="K23" i="51"/>
  <c r="I23" i="51"/>
  <c r="N22" i="51"/>
  <c r="M22" i="51"/>
  <c r="N21" i="51"/>
  <c r="M21" i="51"/>
  <c r="N20" i="51"/>
  <c r="M20" i="51"/>
  <c r="K20" i="51"/>
  <c r="O20" i="51" s="1"/>
  <c r="N19" i="51"/>
  <c r="M19" i="51"/>
  <c r="K19" i="51"/>
  <c r="O19" i="51" s="1"/>
  <c r="N18" i="51"/>
  <c r="M18" i="51"/>
  <c r="N17" i="51"/>
  <c r="M17" i="51"/>
  <c r="K17" i="51"/>
  <c r="O17" i="51" s="1"/>
  <c r="N16" i="51"/>
  <c r="M16" i="51"/>
  <c r="K16" i="51"/>
  <c r="O16" i="51" s="1"/>
  <c r="N15" i="51"/>
  <c r="M15" i="51"/>
  <c r="N14" i="51"/>
  <c r="M14" i="51"/>
  <c r="N13" i="51"/>
  <c r="M13" i="51"/>
  <c r="K13" i="51"/>
  <c r="O13" i="51" s="1"/>
  <c r="N12" i="51"/>
  <c r="M12" i="51"/>
  <c r="K12" i="51"/>
  <c r="O12" i="51" s="1"/>
  <c r="O11" i="51"/>
  <c r="N11" i="51"/>
  <c r="M11" i="51"/>
  <c r="K11" i="51"/>
  <c r="I11" i="51"/>
  <c r="N10" i="51"/>
  <c r="M10" i="51"/>
  <c r="N9" i="51"/>
  <c r="M9" i="51"/>
  <c r="K9" i="51"/>
  <c r="O9" i="51" s="1"/>
  <c r="C5" i="51"/>
  <c r="K53" i="51"/>
  <c r="I3" i="51"/>
  <c r="F3" i="51"/>
  <c r="C3" i="51"/>
  <c r="G51" i="50"/>
  <c r="J51" i="50" s="1"/>
  <c r="G48" i="50"/>
  <c r="J48" i="50" s="1"/>
  <c r="G44" i="50"/>
  <c r="J44" i="50" s="1"/>
  <c r="G43" i="50"/>
  <c r="J43" i="50" s="1"/>
  <c r="G39" i="50"/>
  <c r="J39" i="50" s="1"/>
  <c r="G36" i="50"/>
  <c r="J36" i="50" s="1"/>
  <c r="G32" i="50"/>
  <c r="J32" i="50" s="1"/>
  <c r="G31" i="50"/>
  <c r="J31" i="50" s="1"/>
  <c r="G27" i="50"/>
  <c r="J27" i="50" s="1"/>
  <c r="G24" i="50"/>
  <c r="J24" i="50" s="1"/>
  <c r="G20" i="50"/>
  <c r="J20" i="50" s="1"/>
  <c r="G19" i="50"/>
  <c r="J19" i="50" s="1"/>
  <c r="G15" i="50"/>
  <c r="J15" i="50" s="1"/>
  <c r="G12" i="50"/>
  <c r="J12" i="50" s="1"/>
  <c r="C5" i="50"/>
  <c r="F3" i="50"/>
  <c r="C3" i="50"/>
  <c r="D9" i="49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43" i="49"/>
  <c r="D44" i="49"/>
  <c r="D45" i="49"/>
  <c r="D46" i="49"/>
  <c r="D47" i="49"/>
  <c r="D48" i="49"/>
  <c r="D49" i="49"/>
  <c r="D50" i="49"/>
  <c r="D51" i="49"/>
  <c r="D52" i="49"/>
  <c r="D8" i="49"/>
  <c r="B9" i="49"/>
  <c r="B10" i="49"/>
  <c r="B11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40" i="49"/>
  <c r="B41" i="49"/>
  <c r="B42" i="49"/>
  <c r="B43" i="49"/>
  <c r="B44" i="49"/>
  <c r="B45" i="49"/>
  <c r="B46" i="49"/>
  <c r="B47" i="49"/>
  <c r="B48" i="49"/>
  <c r="B49" i="49"/>
  <c r="B50" i="49"/>
  <c r="B51" i="49"/>
  <c r="B52" i="49"/>
  <c r="B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8" i="49"/>
  <c r="C5" i="49"/>
  <c r="H3" i="49"/>
  <c r="F3" i="49"/>
  <c r="C3" i="49"/>
  <c r="G57" i="48"/>
  <c r="O53" i="48"/>
  <c r="M53" i="48"/>
  <c r="K53" i="48"/>
  <c r="G53" i="48"/>
  <c r="I53" i="48" s="1"/>
  <c r="M52" i="48"/>
  <c r="K52" i="48"/>
  <c r="O52" i="48" s="1"/>
  <c r="I52" i="48"/>
  <c r="G52" i="48"/>
  <c r="M51" i="48"/>
  <c r="K51" i="48"/>
  <c r="O51" i="48" s="1"/>
  <c r="I51" i="48"/>
  <c r="G51" i="48"/>
  <c r="O50" i="48"/>
  <c r="M50" i="48"/>
  <c r="K50" i="48"/>
  <c r="G50" i="48"/>
  <c r="I50" i="48" s="1"/>
  <c r="O49" i="48"/>
  <c r="M49" i="48"/>
  <c r="K49" i="48"/>
  <c r="G49" i="48"/>
  <c r="I49" i="48" s="1"/>
  <c r="M48" i="48"/>
  <c r="K48" i="48"/>
  <c r="O48" i="48" s="1"/>
  <c r="I48" i="48"/>
  <c r="G48" i="48"/>
  <c r="M47" i="48"/>
  <c r="K47" i="48"/>
  <c r="O47" i="48" s="1"/>
  <c r="G47" i="48"/>
  <c r="I47" i="48" s="1"/>
  <c r="O46" i="48"/>
  <c r="M46" i="48"/>
  <c r="K46" i="48"/>
  <c r="G46" i="48"/>
  <c r="I46" i="48" s="1"/>
  <c r="O45" i="48"/>
  <c r="M45" i="48"/>
  <c r="K45" i="48"/>
  <c r="G45" i="48"/>
  <c r="I45" i="48" s="1"/>
  <c r="M44" i="48"/>
  <c r="K44" i="48"/>
  <c r="O44" i="48" s="1"/>
  <c r="I44" i="48"/>
  <c r="G44" i="48"/>
  <c r="M43" i="48"/>
  <c r="K43" i="48"/>
  <c r="O43" i="48" s="1"/>
  <c r="I43" i="48"/>
  <c r="G43" i="48"/>
  <c r="O42" i="48"/>
  <c r="M42" i="48"/>
  <c r="K42" i="48"/>
  <c r="G42" i="48"/>
  <c r="I42" i="48" s="1"/>
  <c r="O41" i="48"/>
  <c r="M41" i="48"/>
  <c r="K41" i="48"/>
  <c r="G41" i="48"/>
  <c r="I41" i="48" s="1"/>
  <c r="M40" i="48"/>
  <c r="K40" i="48"/>
  <c r="O40" i="48" s="1"/>
  <c r="I40" i="48"/>
  <c r="G40" i="48"/>
  <c r="M39" i="48"/>
  <c r="K39" i="48"/>
  <c r="O39" i="48" s="1"/>
  <c r="I39" i="48"/>
  <c r="G39" i="48"/>
  <c r="O38" i="48"/>
  <c r="M38" i="48"/>
  <c r="K38" i="48"/>
  <c r="G38" i="48"/>
  <c r="I38" i="48" s="1"/>
  <c r="O37" i="48"/>
  <c r="M37" i="48"/>
  <c r="K37" i="48"/>
  <c r="G37" i="48"/>
  <c r="I37" i="48" s="1"/>
  <c r="M36" i="48"/>
  <c r="K36" i="48"/>
  <c r="O36" i="48" s="1"/>
  <c r="I36" i="48"/>
  <c r="G36" i="48"/>
  <c r="M35" i="48"/>
  <c r="K35" i="48"/>
  <c r="O35" i="48" s="1"/>
  <c r="I35" i="48"/>
  <c r="G35" i="48"/>
  <c r="O34" i="48"/>
  <c r="M34" i="48"/>
  <c r="K34" i="48"/>
  <c r="G34" i="48"/>
  <c r="I34" i="48" s="1"/>
  <c r="O33" i="48"/>
  <c r="M33" i="48"/>
  <c r="K33" i="48"/>
  <c r="G33" i="48"/>
  <c r="I33" i="48" s="1"/>
  <c r="M32" i="48"/>
  <c r="K32" i="48"/>
  <c r="O32" i="48" s="1"/>
  <c r="I32" i="48"/>
  <c r="G32" i="48"/>
  <c r="M31" i="48"/>
  <c r="K31" i="48"/>
  <c r="O31" i="48" s="1"/>
  <c r="G31" i="48"/>
  <c r="I31" i="48" s="1"/>
  <c r="O30" i="48"/>
  <c r="M30" i="48"/>
  <c r="K30" i="48"/>
  <c r="G30" i="48"/>
  <c r="I30" i="48" s="1"/>
  <c r="O29" i="48"/>
  <c r="M29" i="48"/>
  <c r="K29" i="48"/>
  <c r="G29" i="48"/>
  <c r="I29" i="48" s="1"/>
  <c r="M28" i="48"/>
  <c r="K28" i="48"/>
  <c r="O28" i="48" s="1"/>
  <c r="I28" i="48"/>
  <c r="G28" i="48"/>
  <c r="M27" i="48"/>
  <c r="K27" i="48"/>
  <c r="O27" i="48" s="1"/>
  <c r="G27" i="48"/>
  <c r="I27" i="48" s="1"/>
  <c r="O26" i="48"/>
  <c r="M26" i="48"/>
  <c r="K26" i="48"/>
  <c r="G26" i="48"/>
  <c r="I26" i="48" s="1"/>
  <c r="O25" i="48"/>
  <c r="M25" i="48"/>
  <c r="K25" i="48"/>
  <c r="G25" i="48"/>
  <c r="I25" i="48" s="1"/>
  <c r="M24" i="48"/>
  <c r="K24" i="48"/>
  <c r="O24" i="48" s="1"/>
  <c r="I24" i="48"/>
  <c r="G24" i="48"/>
  <c r="M23" i="48"/>
  <c r="K23" i="48"/>
  <c r="O23" i="48" s="1"/>
  <c r="G23" i="48"/>
  <c r="I23" i="48" s="1"/>
  <c r="O22" i="48"/>
  <c r="M22" i="48"/>
  <c r="K22" i="48"/>
  <c r="G22" i="48"/>
  <c r="I22" i="48" s="1"/>
  <c r="O21" i="48"/>
  <c r="M21" i="48"/>
  <c r="K21" i="48"/>
  <c r="G21" i="48"/>
  <c r="I21" i="48" s="1"/>
  <c r="M20" i="48"/>
  <c r="K20" i="48"/>
  <c r="O20" i="48" s="1"/>
  <c r="I20" i="48"/>
  <c r="G20" i="48"/>
  <c r="M19" i="48"/>
  <c r="K19" i="48"/>
  <c r="O19" i="48" s="1"/>
  <c r="G19" i="48"/>
  <c r="I19" i="48" s="1"/>
  <c r="O18" i="48"/>
  <c r="M18" i="48"/>
  <c r="K18" i="48"/>
  <c r="G18" i="48"/>
  <c r="I18" i="48" s="1"/>
  <c r="O17" i="48"/>
  <c r="M17" i="48"/>
  <c r="K17" i="48"/>
  <c r="G17" i="48"/>
  <c r="I17" i="48" s="1"/>
  <c r="M16" i="48"/>
  <c r="K16" i="48"/>
  <c r="O16" i="48" s="1"/>
  <c r="I16" i="48"/>
  <c r="G16" i="48"/>
  <c r="M15" i="48"/>
  <c r="K15" i="48"/>
  <c r="O15" i="48" s="1"/>
  <c r="G15" i="48"/>
  <c r="I15" i="48" s="1"/>
  <c r="O14" i="48"/>
  <c r="M14" i="48"/>
  <c r="K14" i="48"/>
  <c r="G14" i="48"/>
  <c r="I14" i="48" s="1"/>
  <c r="O13" i="48"/>
  <c r="M13" i="48"/>
  <c r="K13" i="48"/>
  <c r="G13" i="48"/>
  <c r="I13" i="48" s="1"/>
  <c r="M12" i="48"/>
  <c r="K12" i="48"/>
  <c r="O12" i="48" s="1"/>
  <c r="I12" i="48"/>
  <c r="G12" i="48"/>
  <c r="M11" i="48"/>
  <c r="K11" i="48"/>
  <c r="O11" i="48" s="1"/>
  <c r="G11" i="48"/>
  <c r="I11" i="48" s="1"/>
  <c r="O10" i="48"/>
  <c r="M10" i="48"/>
  <c r="K10" i="48"/>
  <c r="G10" i="48"/>
  <c r="I10" i="48" s="1"/>
  <c r="O9" i="48"/>
  <c r="M9" i="48"/>
  <c r="K9" i="48"/>
  <c r="G9" i="48"/>
  <c r="I9" i="48" s="1"/>
  <c r="C5" i="48"/>
  <c r="I3" i="48"/>
  <c r="F3" i="48"/>
  <c r="C3" i="48"/>
  <c r="I55" i="10"/>
  <c r="O56" i="10" s="1"/>
  <c r="I55" i="9"/>
  <c r="O56" i="9" s="1"/>
  <c r="F64" i="28"/>
  <c r="F63" i="28"/>
  <c r="F64" i="27"/>
  <c r="F64" i="1"/>
  <c r="Q47" i="28"/>
  <c r="Q47" i="27"/>
  <c r="Q47" i="1"/>
  <c r="F68" i="28"/>
  <c r="F68" i="27"/>
  <c r="M9" i="8"/>
  <c r="G52" i="50" l="1"/>
  <c r="J52" i="50" s="1"/>
  <c r="G40" i="50"/>
  <c r="J40" i="50" s="1"/>
  <c r="G28" i="50"/>
  <c r="J28" i="50" s="1"/>
  <c r="G16" i="50"/>
  <c r="J16" i="50" s="1"/>
  <c r="G50" i="50"/>
  <c r="J50" i="50" s="1"/>
  <c r="G46" i="50"/>
  <c r="J46" i="50" s="1"/>
  <c r="G42" i="50"/>
  <c r="J42" i="50" s="1"/>
  <c r="G38" i="50"/>
  <c r="J38" i="50" s="1"/>
  <c r="G34" i="50"/>
  <c r="J34" i="50" s="1"/>
  <c r="G30" i="50"/>
  <c r="J30" i="50" s="1"/>
  <c r="G26" i="50"/>
  <c r="J26" i="50" s="1"/>
  <c r="G22" i="50"/>
  <c r="J22" i="50" s="1"/>
  <c r="G18" i="50"/>
  <c r="J18" i="50" s="1"/>
  <c r="G14" i="50"/>
  <c r="J14" i="50" s="1"/>
  <c r="G10" i="50"/>
  <c r="J10" i="50" s="1"/>
  <c r="G9" i="50"/>
  <c r="J9" i="50" s="1"/>
  <c r="K15" i="51"/>
  <c r="I19" i="51"/>
  <c r="K21" i="51"/>
  <c r="O21" i="51" s="1"/>
  <c r="K24" i="51"/>
  <c r="O24" i="51" s="1"/>
  <c r="O53" i="51"/>
  <c r="I53" i="51"/>
  <c r="K31" i="51"/>
  <c r="K35" i="51"/>
  <c r="K39" i="51"/>
  <c r="K43" i="51"/>
  <c r="K47" i="51"/>
  <c r="K51" i="51"/>
  <c r="G57" i="51"/>
  <c r="I9" i="51"/>
  <c r="K10" i="51"/>
  <c r="I13" i="51"/>
  <c r="K14" i="51"/>
  <c r="I17" i="51"/>
  <c r="K18" i="51"/>
  <c r="I21" i="51"/>
  <c r="K22" i="51"/>
  <c r="I25" i="51"/>
  <c r="K26" i="51"/>
  <c r="K30" i="51"/>
  <c r="K34" i="51"/>
  <c r="K38" i="51"/>
  <c r="K42" i="51"/>
  <c r="K46" i="51"/>
  <c r="K50" i="51"/>
  <c r="I12" i="51"/>
  <c r="I16" i="51"/>
  <c r="I20" i="51"/>
  <c r="I24" i="51"/>
  <c r="I28" i="51"/>
  <c r="K29" i="51"/>
  <c r="I32" i="51"/>
  <c r="K33" i="51"/>
  <c r="I36" i="51"/>
  <c r="K37" i="51"/>
  <c r="I40" i="51"/>
  <c r="K41" i="51"/>
  <c r="I44" i="51"/>
  <c r="K45" i="51"/>
  <c r="I48" i="51"/>
  <c r="K49" i="51"/>
  <c r="I52" i="51"/>
  <c r="I55" i="48"/>
  <c r="P56" i="48" s="1"/>
  <c r="P57" i="48" s="1"/>
  <c r="P55" i="48"/>
  <c r="K53" i="10"/>
  <c r="M55" i="50" l="1"/>
  <c r="E28" i="13" s="1"/>
  <c r="E28" i="35" s="1"/>
  <c r="G56" i="50"/>
  <c r="O15" i="51"/>
  <c r="I15" i="51"/>
  <c r="O37" i="51"/>
  <c r="I37" i="51"/>
  <c r="O42" i="51"/>
  <c r="I42" i="51"/>
  <c r="O26" i="51"/>
  <c r="I26" i="51"/>
  <c r="O18" i="51"/>
  <c r="I18" i="51"/>
  <c r="O10" i="51"/>
  <c r="I10" i="51"/>
  <c r="O47" i="51"/>
  <c r="I47" i="51"/>
  <c r="O31" i="51"/>
  <c r="I31" i="51"/>
  <c r="O38" i="51"/>
  <c r="I38" i="51"/>
  <c r="O43" i="51"/>
  <c r="I43" i="51"/>
  <c r="O45" i="51"/>
  <c r="I45" i="51"/>
  <c r="O49" i="51"/>
  <c r="I49" i="51"/>
  <c r="O50" i="51"/>
  <c r="I50" i="51"/>
  <c r="O39" i="51"/>
  <c r="I39" i="51"/>
  <c r="O29" i="51"/>
  <c r="I29" i="51"/>
  <c r="O41" i="51"/>
  <c r="I41" i="51"/>
  <c r="O33" i="51"/>
  <c r="I33" i="51"/>
  <c r="O34" i="51"/>
  <c r="I34" i="51"/>
  <c r="O22" i="51"/>
  <c r="I22" i="51"/>
  <c r="O14" i="51"/>
  <c r="I14" i="51"/>
  <c r="O46" i="51"/>
  <c r="I46" i="51"/>
  <c r="O30" i="51"/>
  <c r="I30" i="51"/>
  <c r="O51" i="51"/>
  <c r="I51" i="51"/>
  <c r="O35" i="51"/>
  <c r="I35" i="51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O55" i="51" l="1"/>
  <c r="I55" i="51"/>
  <c r="O57" i="51" s="1"/>
  <c r="O59" i="51" s="1"/>
  <c r="G39" i="9"/>
  <c r="I39" i="9" s="1"/>
  <c r="K39" i="9"/>
  <c r="M39" i="9"/>
  <c r="O39" i="9"/>
  <c r="K40" i="9"/>
  <c r="O40" i="9" s="1"/>
  <c r="G40" i="9" s="1"/>
  <c r="I40" i="9" s="1"/>
  <c r="M40" i="9"/>
  <c r="K41" i="9"/>
  <c r="O41" i="9" s="1"/>
  <c r="G41" i="9" s="1"/>
  <c r="I41" i="9" s="1"/>
  <c r="M41" i="9"/>
  <c r="AC23" i="28" l="1"/>
  <c r="AB23" i="28"/>
  <c r="Z23" i="28"/>
  <c r="AC23" i="27" l="1"/>
  <c r="AB23" i="27"/>
  <c r="Z23" i="27"/>
  <c r="K4" i="40"/>
  <c r="K4" i="41"/>
  <c r="K4" i="32"/>
  <c r="K4" i="31"/>
  <c r="K4" i="30"/>
  <c r="AB23" i="1" l="1"/>
  <c r="AC23" i="1"/>
  <c r="Z23" i="1"/>
  <c r="B294" i="46" l="1"/>
  <c r="B295" i="46"/>
  <c r="B296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293" i="46"/>
  <c r="A294" i="46"/>
  <c r="A295" i="46"/>
  <c r="A296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293" i="46"/>
  <c r="B249" i="46"/>
  <c r="B250" i="46"/>
  <c r="B251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48" i="46"/>
  <c r="A249" i="46"/>
  <c r="A250" i="46"/>
  <c r="A251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48" i="46"/>
  <c r="B204" i="46"/>
  <c r="B205" i="46"/>
  <c r="B206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03" i="46"/>
  <c r="A247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3" i="46"/>
  <c r="B159" i="46"/>
  <c r="B160" i="46"/>
  <c r="B161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158" i="46"/>
  <c r="B114" i="46"/>
  <c r="B115" i="46"/>
  <c r="B116" i="46"/>
  <c r="B117" i="46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13" i="46"/>
  <c r="C112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76" i="46"/>
  <c r="B77" i="46"/>
  <c r="B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76" i="46"/>
  <c r="A107" i="46"/>
  <c r="A108" i="46"/>
  <c r="A109" i="46"/>
  <c r="A110" i="46"/>
  <c r="A111" i="46"/>
  <c r="A112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76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39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2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2" i="46"/>
  <c r="N10" i="40"/>
  <c r="A519" i="46" s="1"/>
  <c r="N11" i="40"/>
  <c r="A520" i="46" s="1"/>
  <c r="N12" i="40"/>
  <c r="A521" i="46" s="1"/>
  <c r="N13" i="40"/>
  <c r="A522" i="46" s="1"/>
  <c r="N14" i="40"/>
  <c r="A523" i="46" s="1"/>
  <c r="N15" i="40"/>
  <c r="A524" i="46" s="1"/>
  <c r="N16" i="40"/>
  <c r="A525" i="46" s="1"/>
  <c r="N17" i="40"/>
  <c r="A526" i="46" s="1"/>
  <c r="N18" i="40"/>
  <c r="A527" i="46" s="1"/>
  <c r="N19" i="40"/>
  <c r="A528" i="46" s="1"/>
  <c r="N20" i="40"/>
  <c r="A529" i="46" s="1"/>
  <c r="N21" i="40"/>
  <c r="A530" i="46" s="1"/>
  <c r="N22" i="40"/>
  <c r="A531" i="46" s="1"/>
  <c r="N23" i="40"/>
  <c r="A532" i="46" s="1"/>
  <c r="N24" i="40"/>
  <c r="A533" i="46" s="1"/>
  <c r="N25" i="40"/>
  <c r="A534" i="46" s="1"/>
  <c r="N26" i="40"/>
  <c r="A535" i="46" s="1"/>
  <c r="N27" i="40"/>
  <c r="A536" i="46" s="1"/>
  <c r="N28" i="40"/>
  <c r="A537" i="46" s="1"/>
  <c r="N29" i="40"/>
  <c r="A538" i="46" s="1"/>
  <c r="N30" i="40"/>
  <c r="A539" i="46" s="1"/>
  <c r="N31" i="40"/>
  <c r="A540" i="46" s="1"/>
  <c r="N32" i="40"/>
  <c r="A541" i="46" s="1"/>
  <c r="N33" i="40"/>
  <c r="A542" i="46" s="1"/>
  <c r="N34" i="40"/>
  <c r="A543" i="46" s="1"/>
  <c r="N35" i="40"/>
  <c r="A544" i="46" s="1"/>
  <c r="N36" i="40"/>
  <c r="A545" i="46" s="1"/>
  <c r="N37" i="40"/>
  <c r="A546" i="46" s="1"/>
  <c r="N38" i="40"/>
  <c r="A547" i="46" s="1"/>
  <c r="N39" i="40"/>
  <c r="A548" i="46" s="1"/>
  <c r="N40" i="40"/>
  <c r="A549" i="46" s="1"/>
  <c r="N41" i="40"/>
  <c r="A550" i="46" s="1"/>
  <c r="N42" i="40"/>
  <c r="A551" i="46" s="1"/>
  <c r="N43" i="40"/>
  <c r="A552" i="46" s="1"/>
  <c r="N44" i="40"/>
  <c r="A553" i="46" s="1"/>
  <c r="N45" i="40"/>
  <c r="A554" i="46" s="1"/>
  <c r="N46" i="40"/>
  <c r="A555" i="46" s="1"/>
  <c r="N47" i="40"/>
  <c r="A556" i="46" s="1"/>
  <c r="N48" i="40"/>
  <c r="A557" i="46" s="1"/>
  <c r="N49" i="40"/>
  <c r="A558" i="46" s="1"/>
  <c r="N50" i="40"/>
  <c r="A559" i="46" s="1"/>
  <c r="N51" i="40"/>
  <c r="A560" i="46" s="1"/>
  <c r="N52" i="40"/>
  <c r="A561" i="46" s="1"/>
  <c r="N53" i="40"/>
  <c r="A562" i="46" s="1"/>
  <c r="N9" i="40"/>
  <c r="A518" i="46" s="1"/>
  <c r="N10" i="41"/>
  <c r="A474" i="46" s="1"/>
  <c r="N11" i="41"/>
  <c r="A475" i="46" s="1"/>
  <c r="N12" i="41"/>
  <c r="A476" i="46" s="1"/>
  <c r="N13" i="41"/>
  <c r="A477" i="46" s="1"/>
  <c r="N14" i="41"/>
  <c r="A478" i="46" s="1"/>
  <c r="N15" i="41"/>
  <c r="A479" i="46" s="1"/>
  <c r="N16" i="41"/>
  <c r="A480" i="46" s="1"/>
  <c r="N17" i="41"/>
  <c r="A481" i="46" s="1"/>
  <c r="N18" i="41"/>
  <c r="A482" i="46" s="1"/>
  <c r="N19" i="41"/>
  <c r="A483" i="46" s="1"/>
  <c r="N20" i="41"/>
  <c r="A484" i="46" s="1"/>
  <c r="N21" i="41"/>
  <c r="A485" i="46" s="1"/>
  <c r="N22" i="41"/>
  <c r="A486" i="46" s="1"/>
  <c r="N23" i="41"/>
  <c r="A487" i="46" s="1"/>
  <c r="N24" i="41"/>
  <c r="A488" i="46" s="1"/>
  <c r="N25" i="41"/>
  <c r="A489" i="46" s="1"/>
  <c r="N26" i="41"/>
  <c r="A490" i="46" s="1"/>
  <c r="N27" i="41"/>
  <c r="A491" i="46" s="1"/>
  <c r="N28" i="41"/>
  <c r="A492" i="46" s="1"/>
  <c r="N29" i="41"/>
  <c r="A493" i="46" s="1"/>
  <c r="N30" i="41"/>
  <c r="A494" i="46" s="1"/>
  <c r="N31" i="41"/>
  <c r="A495" i="46" s="1"/>
  <c r="N32" i="41"/>
  <c r="A496" i="46" s="1"/>
  <c r="N33" i="41"/>
  <c r="A497" i="46" s="1"/>
  <c r="N34" i="41"/>
  <c r="A498" i="46" s="1"/>
  <c r="N35" i="41"/>
  <c r="A499" i="46" s="1"/>
  <c r="N36" i="41"/>
  <c r="A500" i="46" s="1"/>
  <c r="N37" i="41"/>
  <c r="A501" i="46" s="1"/>
  <c r="N38" i="41"/>
  <c r="A502" i="46" s="1"/>
  <c r="N39" i="41"/>
  <c r="A503" i="46" s="1"/>
  <c r="N40" i="41"/>
  <c r="A504" i="46" s="1"/>
  <c r="N41" i="41"/>
  <c r="A505" i="46" s="1"/>
  <c r="N42" i="41"/>
  <c r="A506" i="46" s="1"/>
  <c r="N43" i="41"/>
  <c r="A507" i="46" s="1"/>
  <c r="N44" i="41"/>
  <c r="A508" i="46" s="1"/>
  <c r="N45" i="41"/>
  <c r="A509" i="46" s="1"/>
  <c r="N46" i="41"/>
  <c r="A510" i="46" s="1"/>
  <c r="N47" i="41"/>
  <c r="A511" i="46" s="1"/>
  <c r="N48" i="41"/>
  <c r="A512" i="46" s="1"/>
  <c r="N49" i="41"/>
  <c r="A513" i="46" s="1"/>
  <c r="N50" i="41"/>
  <c r="A514" i="46" s="1"/>
  <c r="N51" i="41"/>
  <c r="A515" i="46" s="1"/>
  <c r="N52" i="41"/>
  <c r="A516" i="46" s="1"/>
  <c r="N53" i="41"/>
  <c r="A517" i="46" s="1"/>
  <c r="N9" i="41"/>
  <c r="A473" i="46" s="1"/>
  <c r="N10" i="32"/>
  <c r="A429" i="46" s="1"/>
  <c r="N11" i="32"/>
  <c r="A430" i="46" s="1"/>
  <c r="N12" i="32"/>
  <c r="A431" i="46" s="1"/>
  <c r="N13" i="32"/>
  <c r="A432" i="46" s="1"/>
  <c r="N14" i="32"/>
  <c r="A433" i="46" s="1"/>
  <c r="N15" i="32"/>
  <c r="A434" i="46" s="1"/>
  <c r="N16" i="32"/>
  <c r="A435" i="46" s="1"/>
  <c r="N17" i="32"/>
  <c r="A436" i="46" s="1"/>
  <c r="N18" i="32"/>
  <c r="A437" i="46" s="1"/>
  <c r="N19" i="32"/>
  <c r="A438" i="46" s="1"/>
  <c r="N20" i="32"/>
  <c r="A439" i="46" s="1"/>
  <c r="N21" i="32"/>
  <c r="A440" i="46" s="1"/>
  <c r="N22" i="32"/>
  <c r="A441" i="46" s="1"/>
  <c r="N23" i="32"/>
  <c r="A442" i="46" s="1"/>
  <c r="N24" i="32"/>
  <c r="A443" i="46" s="1"/>
  <c r="N25" i="32"/>
  <c r="A444" i="46" s="1"/>
  <c r="N26" i="32"/>
  <c r="A445" i="46" s="1"/>
  <c r="N27" i="32"/>
  <c r="A446" i="46" s="1"/>
  <c r="N28" i="32"/>
  <c r="A447" i="46" s="1"/>
  <c r="N29" i="32"/>
  <c r="A448" i="46" s="1"/>
  <c r="N30" i="32"/>
  <c r="A449" i="46" s="1"/>
  <c r="N31" i="32"/>
  <c r="A450" i="46" s="1"/>
  <c r="N32" i="32"/>
  <c r="A451" i="46" s="1"/>
  <c r="N33" i="32"/>
  <c r="A452" i="46" s="1"/>
  <c r="N34" i="32"/>
  <c r="A453" i="46" s="1"/>
  <c r="N35" i="32"/>
  <c r="A454" i="46" s="1"/>
  <c r="N36" i="32"/>
  <c r="A455" i="46" s="1"/>
  <c r="N37" i="32"/>
  <c r="A456" i="46" s="1"/>
  <c r="N38" i="32"/>
  <c r="A457" i="46" s="1"/>
  <c r="N39" i="32"/>
  <c r="A458" i="46" s="1"/>
  <c r="N40" i="32"/>
  <c r="A459" i="46" s="1"/>
  <c r="N41" i="32"/>
  <c r="A460" i="46" s="1"/>
  <c r="N42" i="32"/>
  <c r="A461" i="46" s="1"/>
  <c r="N43" i="32"/>
  <c r="A462" i="46" s="1"/>
  <c r="N44" i="32"/>
  <c r="A463" i="46" s="1"/>
  <c r="N45" i="32"/>
  <c r="A464" i="46" s="1"/>
  <c r="N46" i="32"/>
  <c r="A465" i="46" s="1"/>
  <c r="N47" i="32"/>
  <c r="A466" i="46" s="1"/>
  <c r="N48" i="32"/>
  <c r="A467" i="46" s="1"/>
  <c r="N49" i="32"/>
  <c r="A468" i="46" s="1"/>
  <c r="N50" i="32"/>
  <c r="A469" i="46" s="1"/>
  <c r="N51" i="32"/>
  <c r="A470" i="46" s="1"/>
  <c r="N52" i="32"/>
  <c r="A471" i="46" s="1"/>
  <c r="N53" i="32"/>
  <c r="A472" i="46" s="1"/>
  <c r="N9" i="32"/>
  <c r="A428" i="46" s="1"/>
  <c r="N10" i="31"/>
  <c r="A384" i="46" s="1"/>
  <c r="N11" i="31"/>
  <c r="A385" i="46" s="1"/>
  <c r="N12" i="31"/>
  <c r="A386" i="46" s="1"/>
  <c r="N13" i="31"/>
  <c r="A387" i="46" s="1"/>
  <c r="N14" i="31"/>
  <c r="A388" i="46" s="1"/>
  <c r="N15" i="31"/>
  <c r="A389" i="46" s="1"/>
  <c r="N16" i="31"/>
  <c r="A390" i="46" s="1"/>
  <c r="N17" i="31"/>
  <c r="A391" i="46" s="1"/>
  <c r="N18" i="31"/>
  <c r="A392" i="46" s="1"/>
  <c r="N19" i="31"/>
  <c r="A393" i="46" s="1"/>
  <c r="N20" i="31"/>
  <c r="A394" i="46" s="1"/>
  <c r="N21" i="31"/>
  <c r="A395" i="46" s="1"/>
  <c r="N22" i="31"/>
  <c r="A396" i="46" s="1"/>
  <c r="N23" i="31"/>
  <c r="A397" i="46" s="1"/>
  <c r="N24" i="31"/>
  <c r="A398" i="46" s="1"/>
  <c r="N25" i="31"/>
  <c r="A399" i="46" s="1"/>
  <c r="N26" i="31"/>
  <c r="A400" i="46" s="1"/>
  <c r="N27" i="31"/>
  <c r="A401" i="46" s="1"/>
  <c r="N28" i="31"/>
  <c r="A402" i="46" s="1"/>
  <c r="N29" i="31"/>
  <c r="A403" i="46" s="1"/>
  <c r="N30" i="31"/>
  <c r="A404" i="46" s="1"/>
  <c r="N31" i="31"/>
  <c r="A405" i="46" s="1"/>
  <c r="N32" i="31"/>
  <c r="A406" i="46" s="1"/>
  <c r="N33" i="31"/>
  <c r="A407" i="46" s="1"/>
  <c r="N34" i="31"/>
  <c r="A408" i="46" s="1"/>
  <c r="N35" i="31"/>
  <c r="A409" i="46" s="1"/>
  <c r="N36" i="31"/>
  <c r="A410" i="46" s="1"/>
  <c r="N37" i="31"/>
  <c r="A411" i="46" s="1"/>
  <c r="N38" i="31"/>
  <c r="A412" i="46" s="1"/>
  <c r="N39" i="31"/>
  <c r="A413" i="46" s="1"/>
  <c r="N40" i="31"/>
  <c r="A414" i="46" s="1"/>
  <c r="N41" i="31"/>
  <c r="A415" i="46" s="1"/>
  <c r="N42" i="31"/>
  <c r="A416" i="46" s="1"/>
  <c r="N43" i="31"/>
  <c r="A417" i="46" s="1"/>
  <c r="N44" i="31"/>
  <c r="A418" i="46" s="1"/>
  <c r="N45" i="31"/>
  <c r="A419" i="46" s="1"/>
  <c r="N46" i="31"/>
  <c r="A420" i="46" s="1"/>
  <c r="N47" i="31"/>
  <c r="A421" i="46" s="1"/>
  <c r="N48" i="31"/>
  <c r="A422" i="46" s="1"/>
  <c r="N49" i="31"/>
  <c r="A423" i="46" s="1"/>
  <c r="N50" i="31"/>
  <c r="A424" i="46" s="1"/>
  <c r="N51" i="31"/>
  <c r="A425" i="46" s="1"/>
  <c r="N52" i="31"/>
  <c r="A426" i="46" s="1"/>
  <c r="N53" i="31"/>
  <c r="A427" i="46" s="1"/>
  <c r="N9" i="31"/>
  <c r="A383" i="46" s="1"/>
  <c r="N10" i="30"/>
  <c r="A339" i="46" s="1"/>
  <c r="N11" i="30"/>
  <c r="A340" i="46" s="1"/>
  <c r="N12" i="30"/>
  <c r="A341" i="46" s="1"/>
  <c r="N13" i="30"/>
  <c r="A342" i="46" s="1"/>
  <c r="N14" i="30"/>
  <c r="A343" i="46" s="1"/>
  <c r="N15" i="30"/>
  <c r="A344" i="46" s="1"/>
  <c r="N16" i="30"/>
  <c r="A345" i="46" s="1"/>
  <c r="N17" i="30"/>
  <c r="A346" i="46" s="1"/>
  <c r="N18" i="30"/>
  <c r="A347" i="46" s="1"/>
  <c r="N19" i="30"/>
  <c r="A348" i="46" s="1"/>
  <c r="N20" i="30"/>
  <c r="A349" i="46" s="1"/>
  <c r="N21" i="30"/>
  <c r="A350" i="46" s="1"/>
  <c r="N22" i="30"/>
  <c r="A351" i="46" s="1"/>
  <c r="N23" i="30"/>
  <c r="A352" i="46" s="1"/>
  <c r="N24" i="30"/>
  <c r="A353" i="46" s="1"/>
  <c r="N25" i="30"/>
  <c r="A354" i="46" s="1"/>
  <c r="N26" i="30"/>
  <c r="A355" i="46" s="1"/>
  <c r="N27" i="30"/>
  <c r="A356" i="46" s="1"/>
  <c r="N28" i="30"/>
  <c r="A357" i="46" s="1"/>
  <c r="N29" i="30"/>
  <c r="A358" i="46" s="1"/>
  <c r="N30" i="30"/>
  <c r="A359" i="46" s="1"/>
  <c r="N31" i="30"/>
  <c r="A360" i="46" s="1"/>
  <c r="N32" i="30"/>
  <c r="A361" i="46" s="1"/>
  <c r="N33" i="30"/>
  <c r="A362" i="46" s="1"/>
  <c r="N34" i="30"/>
  <c r="A363" i="46" s="1"/>
  <c r="N35" i="30"/>
  <c r="A364" i="46" s="1"/>
  <c r="N36" i="30"/>
  <c r="A365" i="46" s="1"/>
  <c r="N37" i="30"/>
  <c r="A366" i="46" s="1"/>
  <c r="N38" i="30"/>
  <c r="A367" i="46" s="1"/>
  <c r="N39" i="30"/>
  <c r="A368" i="46" s="1"/>
  <c r="N40" i="30"/>
  <c r="A369" i="46" s="1"/>
  <c r="N41" i="30"/>
  <c r="A370" i="46" s="1"/>
  <c r="N42" i="30"/>
  <c r="A371" i="46" s="1"/>
  <c r="N43" i="30"/>
  <c r="A372" i="46" s="1"/>
  <c r="N44" i="30"/>
  <c r="A373" i="46" s="1"/>
  <c r="N45" i="30"/>
  <c r="A374" i="46" s="1"/>
  <c r="N46" i="30"/>
  <c r="A375" i="46" s="1"/>
  <c r="N47" i="30"/>
  <c r="A376" i="46" s="1"/>
  <c r="N48" i="30"/>
  <c r="A377" i="46" s="1"/>
  <c r="N49" i="30"/>
  <c r="A378" i="46" s="1"/>
  <c r="N50" i="30"/>
  <c r="A379" i="46" s="1"/>
  <c r="N51" i="30"/>
  <c r="A380" i="46" s="1"/>
  <c r="N52" i="30"/>
  <c r="A381" i="46" s="1"/>
  <c r="N53" i="30"/>
  <c r="A382" i="46" s="1"/>
  <c r="N9" i="30"/>
  <c r="A338" i="46" s="1"/>
  <c r="A142" i="36" l="1"/>
  <c r="A143" i="36"/>
  <c r="A144" i="36"/>
  <c r="A145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09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8" i="36"/>
  <c r="A92" i="36"/>
  <c r="A93" i="36"/>
  <c r="A94" i="36"/>
  <c r="Y66" i="28"/>
  <c r="X66" i="28"/>
  <c r="W66" i="28"/>
  <c r="Y65" i="28"/>
  <c r="X65" i="28"/>
  <c r="W65" i="28"/>
  <c r="Y31" i="28"/>
  <c r="X31" i="28"/>
  <c r="W31" i="28"/>
  <c r="A44" i="36"/>
  <c r="A45" i="36"/>
  <c r="A46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10" i="36"/>
  <c r="Y66" i="27"/>
  <c r="Y65" i="27"/>
  <c r="X65" i="27"/>
  <c r="X66" i="27"/>
  <c r="W66" i="27"/>
  <c r="W65" i="27"/>
  <c r="Y31" i="27"/>
  <c r="X31" i="27"/>
  <c r="W31" i="27"/>
  <c r="Y66" i="1"/>
  <c r="Y65" i="1"/>
  <c r="X65" i="1"/>
  <c r="X66" i="1"/>
  <c r="W65" i="1"/>
  <c r="W66" i="1"/>
  <c r="Y31" i="1" l="1"/>
  <c r="X31" i="1"/>
  <c r="W31" i="1"/>
  <c r="G39" i="13" l="1"/>
  <c r="G25" i="13"/>
  <c r="G15" i="13"/>
  <c r="X39" i="28" l="1"/>
  <c r="X37" i="28"/>
  <c r="X26" i="28"/>
  <c r="X25" i="28"/>
  <c r="X39" i="27"/>
  <c r="X37" i="27"/>
  <c r="X26" i="27"/>
  <c r="X25" i="27"/>
  <c r="X39" i="1"/>
  <c r="X37" i="1"/>
  <c r="X26" i="1"/>
  <c r="X25" i="1"/>
  <c r="X62" i="1" l="1"/>
  <c r="X61" i="1"/>
  <c r="X60" i="1"/>
  <c r="AC22" i="28" l="1"/>
  <c r="AB19" i="28"/>
  <c r="AB20" i="28"/>
  <c r="AB21" i="28"/>
  <c r="AB22" i="28"/>
  <c r="AC22" i="27"/>
  <c r="AB19" i="27"/>
  <c r="AB20" i="27"/>
  <c r="AB21" i="27"/>
  <c r="AB22" i="27"/>
  <c r="AC22" i="1"/>
  <c r="AB19" i="1"/>
  <c r="AB20" i="1"/>
  <c r="AB21" i="1"/>
  <c r="AB22" i="1"/>
  <c r="X16" i="28" l="1"/>
  <c r="X15" i="28"/>
  <c r="G57" i="33" l="1"/>
  <c r="H57" i="40"/>
  <c r="H57" i="41"/>
  <c r="G57" i="32"/>
  <c r="G57" i="31"/>
  <c r="G57" i="30"/>
  <c r="K9" i="30"/>
  <c r="B43" i="35"/>
  <c r="K9" i="8"/>
  <c r="O9" i="8" s="1"/>
  <c r="E113" i="46" s="1"/>
  <c r="G10" i="8"/>
  <c r="I10" i="8" s="1"/>
  <c r="D114" i="46" s="1"/>
  <c r="G15" i="8"/>
  <c r="I15" i="8" s="1"/>
  <c r="D119" i="46" s="1"/>
  <c r="G16" i="8"/>
  <c r="I16" i="8" s="1"/>
  <c r="D120" i="46" s="1"/>
  <c r="G17" i="8"/>
  <c r="I17" i="8" s="1"/>
  <c r="D121" i="46" s="1"/>
  <c r="G18" i="8"/>
  <c r="I18" i="8" s="1"/>
  <c r="D122" i="46" s="1"/>
  <c r="G19" i="8"/>
  <c r="I19" i="8" s="1"/>
  <c r="D123" i="46" s="1"/>
  <c r="G21" i="8"/>
  <c r="I21" i="8" s="1"/>
  <c r="D125" i="46" s="1"/>
  <c r="G26" i="8"/>
  <c r="G29" i="8"/>
  <c r="I29" i="8" s="1"/>
  <c r="D133" i="46" s="1"/>
  <c r="G30" i="8"/>
  <c r="I30" i="8" s="1"/>
  <c r="D134" i="46" s="1"/>
  <c r="G38" i="8"/>
  <c r="I38" i="8" s="1"/>
  <c r="D142" i="46" s="1"/>
  <c r="B38" i="35"/>
  <c r="B24" i="35"/>
  <c r="B14" i="35"/>
  <c r="E6" i="35"/>
  <c r="B6" i="35"/>
  <c r="E4" i="35"/>
  <c r="B4" i="35"/>
  <c r="K10" i="8"/>
  <c r="O10" i="8" s="1"/>
  <c r="E114" i="46" s="1"/>
  <c r="K11" i="8"/>
  <c r="O11" i="8" s="1"/>
  <c r="E115" i="46" s="1"/>
  <c r="K12" i="8"/>
  <c r="O12" i="8" s="1"/>
  <c r="E116" i="46" s="1"/>
  <c r="K13" i="8"/>
  <c r="O13" i="8" s="1"/>
  <c r="E117" i="46" s="1"/>
  <c r="K14" i="8"/>
  <c r="O14" i="8" s="1"/>
  <c r="E118" i="46" s="1"/>
  <c r="K15" i="8"/>
  <c r="O15" i="8" s="1"/>
  <c r="E119" i="46" s="1"/>
  <c r="K16" i="8"/>
  <c r="O16" i="8" s="1"/>
  <c r="E120" i="46" s="1"/>
  <c r="K17" i="8"/>
  <c r="O17" i="8" s="1"/>
  <c r="E121" i="46" s="1"/>
  <c r="K18" i="8"/>
  <c r="O18" i="8" s="1"/>
  <c r="E122" i="46" s="1"/>
  <c r="K19" i="8"/>
  <c r="O19" i="8" s="1"/>
  <c r="E123" i="46" s="1"/>
  <c r="K20" i="8"/>
  <c r="O20" i="8" s="1"/>
  <c r="E124" i="46" s="1"/>
  <c r="K21" i="8"/>
  <c r="O21" i="8" s="1"/>
  <c r="E125" i="46" s="1"/>
  <c r="K22" i="8"/>
  <c r="O22" i="8" s="1"/>
  <c r="E126" i="46" s="1"/>
  <c r="K23" i="8"/>
  <c r="O23" i="8" s="1"/>
  <c r="E127" i="46" s="1"/>
  <c r="K24" i="8"/>
  <c r="O24" i="8" s="1"/>
  <c r="E128" i="46" s="1"/>
  <c r="K25" i="8"/>
  <c r="O25" i="8" s="1"/>
  <c r="E129" i="46" s="1"/>
  <c r="K26" i="8"/>
  <c r="O26" i="8" s="1"/>
  <c r="E130" i="46" s="1"/>
  <c r="K27" i="8"/>
  <c r="O27" i="8" s="1"/>
  <c r="E131" i="46" s="1"/>
  <c r="K28" i="8"/>
  <c r="O28" i="8" s="1"/>
  <c r="E132" i="46" s="1"/>
  <c r="K29" i="8"/>
  <c r="O29" i="8" s="1"/>
  <c r="E133" i="46" s="1"/>
  <c r="K30" i="8"/>
  <c r="O30" i="8" s="1"/>
  <c r="E134" i="46" s="1"/>
  <c r="K31" i="8"/>
  <c r="O31" i="8" s="1"/>
  <c r="E135" i="46" s="1"/>
  <c r="K32" i="8"/>
  <c r="O32" i="8" s="1"/>
  <c r="E136" i="46" s="1"/>
  <c r="K33" i="8"/>
  <c r="O33" i="8" s="1"/>
  <c r="E137" i="46" s="1"/>
  <c r="K34" i="8"/>
  <c r="O34" i="8" s="1"/>
  <c r="E138" i="46" s="1"/>
  <c r="K35" i="8"/>
  <c r="O35" i="8" s="1"/>
  <c r="E139" i="46" s="1"/>
  <c r="K36" i="8"/>
  <c r="O36" i="8" s="1"/>
  <c r="E140" i="46" s="1"/>
  <c r="K37" i="8"/>
  <c r="O37" i="8" s="1"/>
  <c r="E141" i="46" s="1"/>
  <c r="K38" i="8"/>
  <c r="O38" i="8" s="1"/>
  <c r="E142" i="46" s="1"/>
  <c r="K39" i="8"/>
  <c r="O39" i="8" s="1"/>
  <c r="E143" i="46" s="1"/>
  <c r="K40" i="8"/>
  <c r="O40" i="8" s="1"/>
  <c r="E144" i="46" s="1"/>
  <c r="K41" i="8"/>
  <c r="O41" i="8" s="1"/>
  <c r="E145" i="46" s="1"/>
  <c r="K42" i="8"/>
  <c r="O42" i="8" s="1"/>
  <c r="E146" i="46" s="1"/>
  <c r="K43" i="8"/>
  <c r="O43" i="8" s="1"/>
  <c r="E147" i="46" s="1"/>
  <c r="K44" i="8"/>
  <c r="O44" i="8" s="1"/>
  <c r="E148" i="46" s="1"/>
  <c r="K45" i="8"/>
  <c r="O45" i="8" s="1"/>
  <c r="E149" i="46" s="1"/>
  <c r="K46" i="8"/>
  <c r="O46" i="8" s="1"/>
  <c r="E150" i="46" s="1"/>
  <c r="K47" i="8"/>
  <c r="O47" i="8" s="1"/>
  <c r="E151" i="46" s="1"/>
  <c r="K48" i="8"/>
  <c r="O48" i="8" s="1"/>
  <c r="E152" i="46" s="1"/>
  <c r="K49" i="8"/>
  <c r="O49" i="8" s="1"/>
  <c r="E153" i="46" s="1"/>
  <c r="K50" i="8"/>
  <c r="O50" i="8" s="1"/>
  <c r="E154" i="46" s="1"/>
  <c r="K51" i="8"/>
  <c r="O51" i="8" s="1"/>
  <c r="E155" i="46" s="1"/>
  <c r="K52" i="8"/>
  <c r="O52" i="8" s="1"/>
  <c r="E156" i="46" s="1"/>
  <c r="K53" i="8"/>
  <c r="O53" i="8" s="1"/>
  <c r="E157" i="46" s="1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A9" i="34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D53" i="34"/>
  <c r="B53" i="34"/>
  <c r="K9" i="33"/>
  <c r="K10" i="33"/>
  <c r="K11" i="33"/>
  <c r="K12" i="33"/>
  <c r="O12" i="33" s="1"/>
  <c r="K13" i="33"/>
  <c r="K14" i="33"/>
  <c r="O14" i="33" s="1"/>
  <c r="K15" i="33"/>
  <c r="K16" i="33"/>
  <c r="O16" i="33" s="1"/>
  <c r="K17" i="33"/>
  <c r="K18" i="33"/>
  <c r="K19" i="33"/>
  <c r="K20" i="33"/>
  <c r="O20" i="33" s="1"/>
  <c r="K21" i="33"/>
  <c r="K22" i="33"/>
  <c r="K23" i="33"/>
  <c r="K24" i="33"/>
  <c r="O24" i="33" s="1"/>
  <c r="K25" i="33"/>
  <c r="K26" i="33"/>
  <c r="O26" i="33" s="1"/>
  <c r="K27" i="33"/>
  <c r="K28" i="33"/>
  <c r="O28" i="33" s="1"/>
  <c r="K29" i="33"/>
  <c r="K30" i="33"/>
  <c r="K31" i="33"/>
  <c r="K32" i="33"/>
  <c r="O32" i="33" s="1"/>
  <c r="K33" i="33"/>
  <c r="K34" i="33"/>
  <c r="O34" i="33" s="1"/>
  <c r="K35" i="33"/>
  <c r="K36" i="33"/>
  <c r="O36" i="33" s="1"/>
  <c r="K37" i="33"/>
  <c r="K38" i="33"/>
  <c r="K39" i="33"/>
  <c r="K40" i="33"/>
  <c r="O40" i="33" s="1"/>
  <c r="K41" i="33"/>
  <c r="K42" i="33"/>
  <c r="O42" i="33" s="1"/>
  <c r="K43" i="33"/>
  <c r="K44" i="33"/>
  <c r="O44" i="33" s="1"/>
  <c r="K45" i="33"/>
  <c r="K46" i="33"/>
  <c r="O46" i="33" s="1"/>
  <c r="K47" i="33"/>
  <c r="K48" i="33"/>
  <c r="O48" i="33" s="1"/>
  <c r="K49" i="33"/>
  <c r="K50" i="33"/>
  <c r="K51" i="33"/>
  <c r="K52" i="33"/>
  <c r="O52" i="33" s="1"/>
  <c r="K53" i="33"/>
  <c r="O10" i="33"/>
  <c r="O13" i="33"/>
  <c r="O18" i="33"/>
  <c r="O21" i="33"/>
  <c r="O22" i="33"/>
  <c r="O30" i="33"/>
  <c r="O37" i="33"/>
  <c r="O38" i="33"/>
  <c r="O45" i="33"/>
  <c r="O50" i="33"/>
  <c r="O53" i="33"/>
  <c r="K9" i="40"/>
  <c r="K10" i="40"/>
  <c r="K11" i="40"/>
  <c r="O11" i="40" s="1"/>
  <c r="E520" i="46" s="1"/>
  <c r="K12" i="40"/>
  <c r="K13" i="40"/>
  <c r="K14" i="40"/>
  <c r="K15" i="40"/>
  <c r="O15" i="40" s="1"/>
  <c r="E524" i="46" s="1"/>
  <c r="K16" i="40"/>
  <c r="K17" i="40"/>
  <c r="K18" i="40"/>
  <c r="O18" i="40" s="1"/>
  <c r="E527" i="46" s="1"/>
  <c r="K19" i="40"/>
  <c r="O19" i="40" s="1"/>
  <c r="E528" i="46" s="1"/>
  <c r="K20" i="40"/>
  <c r="K21" i="40"/>
  <c r="K22" i="40"/>
  <c r="O22" i="40" s="1"/>
  <c r="E531" i="46" s="1"/>
  <c r="K23" i="40"/>
  <c r="O23" i="40" s="1"/>
  <c r="E532" i="46" s="1"/>
  <c r="K24" i="40"/>
  <c r="K25" i="40"/>
  <c r="K26" i="40"/>
  <c r="K27" i="40"/>
  <c r="O27" i="40" s="1"/>
  <c r="E536" i="46" s="1"/>
  <c r="K28" i="40"/>
  <c r="K29" i="40"/>
  <c r="K30" i="40"/>
  <c r="O30" i="40" s="1"/>
  <c r="E539" i="46" s="1"/>
  <c r="K31" i="40"/>
  <c r="K32" i="40"/>
  <c r="K33" i="40"/>
  <c r="K34" i="40"/>
  <c r="K35" i="40"/>
  <c r="K36" i="40"/>
  <c r="K37" i="40"/>
  <c r="K38" i="40"/>
  <c r="O38" i="40" s="1"/>
  <c r="E547" i="46" s="1"/>
  <c r="K39" i="40"/>
  <c r="K40" i="40"/>
  <c r="K41" i="40"/>
  <c r="K42" i="40"/>
  <c r="K43" i="40"/>
  <c r="K44" i="40"/>
  <c r="K45" i="40"/>
  <c r="K46" i="40"/>
  <c r="O46" i="40" s="1"/>
  <c r="E555" i="46" s="1"/>
  <c r="K47" i="40"/>
  <c r="K48" i="40"/>
  <c r="K49" i="40"/>
  <c r="K50" i="40"/>
  <c r="K51" i="40"/>
  <c r="K52" i="40"/>
  <c r="K53" i="40"/>
  <c r="O12" i="40"/>
  <c r="E521" i="46" s="1"/>
  <c r="O16" i="40"/>
  <c r="E525" i="46" s="1"/>
  <c r="O20" i="40"/>
  <c r="E529" i="46" s="1"/>
  <c r="O24" i="40"/>
  <c r="E533" i="46" s="1"/>
  <c r="O28" i="40"/>
  <c r="E537" i="46" s="1"/>
  <c r="O32" i="40"/>
  <c r="E541" i="46" s="1"/>
  <c r="O36" i="40"/>
  <c r="E545" i="46" s="1"/>
  <c r="O40" i="40"/>
  <c r="E549" i="46" s="1"/>
  <c r="O44" i="40"/>
  <c r="E553" i="46" s="1"/>
  <c r="O48" i="40"/>
  <c r="E557" i="46" s="1"/>
  <c r="O52" i="40"/>
  <c r="E561" i="46" s="1"/>
  <c r="K9" i="41"/>
  <c r="K10" i="41"/>
  <c r="O10" i="41" s="1"/>
  <c r="E474" i="46" s="1"/>
  <c r="K11" i="41"/>
  <c r="K12" i="41"/>
  <c r="O12" i="41" s="1"/>
  <c r="E476" i="46" s="1"/>
  <c r="K13" i="41"/>
  <c r="K14" i="41"/>
  <c r="O14" i="41" s="1"/>
  <c r="E478" i="46" s="1"/>
  <c r="K15" i="41"/>
  <c r="K16" i="41"/>
  <c r="K17" i="41"/>
  <c r="K18" i="41"/>
  <c r="O18" i="41" s="1"/>
  <c r="E482" i="46" s="1"/>
  <c r="K19" i="41"/>
  <c r="K20" i="41"/>
  <c r="O20" i="41" s="1"/>
  <c r="E484" i="46" s="1"/>
  <c r="K21" i="41"/>
  <c r="K22" i="41"/>
  <c r="O22" i="41" s="1"/>
  <c r="E486" i="46" s="1"/>
  <c r="K23" i="41"/>
  <c r="K24" i="41"/>
  <c r="K25" i="41"/>
  <c r="K26" i="41"/>
  <c r="O26" i="41" s="1"/>
  <c r="E490" i="46" s="1"/>
  <c r="K27" i="41"/>
  <c r="K28" i="41"/>
  <c r="O28" i="41" s="1"/>
  <c r="E492" i="46" s="1"/>
  <c r="K29" i="41"/>
  <c r="K30" i="41"/>
  <c r="O30" i="41" s="1"/>
  <c r="E494" i="46" s="1"/>
  <c r="K31" i="41"/>
  <c r="K32" i="41"/>
  <c r="K33" i="41"/>
  <c r="K34" i="41"/>
  <c r="O34" i="41" s="1"/>
  <c r="E498" i="46" s="1"/>
  <c r="K35" i="41"/>
  <c r="K36" i="41"/>
  <c r="O36" i="41" s="1"/>
  <c r="E500" i="46" s="1"/>
  <c r="K37" i="41"/>
  <c r="K38" i="41"/>
  <c r="O38" i="41" s="1"/>
  <c r="E502" i="46" s="1"/>
  <c r="K39" i="41"/>
  <c r="K40" i="41"/>
  <c r="K41" i="41"/>
  <c r="K42" i="41"/>
  <c r="O42" i="41" s="1"/>
  <c r="E506" i="46" s="1"/>
  <c r="K43" i="41"/>
  <c r="K44" i="41"/>
  <c r="O44" i="41" s="1"/>
  <c r="E508" i="46" s="1"/>
  <c r="K45" i="41"/>
  <c r="K46" i="41"/>
  <c r="O46" i="41" s="1"/>
  <c r="E510" i="46" s="1"/>
  <c r="K47" i="41"/>
  <c r="K48" i="41"/>
  <c r="K49" i="41"/>
  <c r="K50" i="41"/>
  <c r="O50" i="41" s="1"/>
  <c r="E514" i="46" s="1"/>
  <c r="K51" i="41"/>
  <c r="K52" i="41"/>
  <c r="O52" i="41" s="1"/>
  <c r="E516" i="46" s="1"/>
  <c r="K53" i="41"/>
  <c r="K9" i="32"/>
  <c r="O9" i="32" s="1"/>
  <c r="E428" i="46" s="1"/>
  <c r="K10" i="32"/>
  <c r="K11" i="32"/>
  <c r="O11" i="32" s="1"/>
  <c r="E430" i="46" s="1"/>
  <c r="K12" i="32"/>
  <c r="O12" i="32" s="1"/>
  <c r="E431" i="46" s="1"/>
  <c r="K13" i="32"/>
  <c r="O13" i="32" s="1"/>
  <c r="E432" i="46" s="1"/>
  <c r="K14" i="32"/>
  <c r="K15" i="32"/>
  <c r="O15" i="32" s="1"/>
  <c r="E434" i="46" s="1"/>
  <c r="K16" i="32"/>
  <c r="O16" i="32" s="1"/>
  <c r="E435" i="46" s="1"/>
  <c r="K17" i="32"/>
  <c r="O17" i="32" s="1"/>
  <c r="E436" i="46" s="1"/>
  <c r="K18" i="32"/>
  <c r="K19" i="32"/>
  <c r="O19" i="32" s="1"/>
  <c r="E438" i="46" s="1"/>
  <c r="K20" i="32"/>
  <c r="O20" i="32" s="1"/>
  <c r="E439" i="46" s="1"/>
  <c r="K21" i="32"/>
  <c r="O21" i="32" s="1"/>
  <c r="E440" i="46" s="1"/>
  <c r="K22" i="32"/>
  <c r="K23" i="32"/>
  <c r="O23" i="32" s="1"/>
  <c r="E442" i="46" s="1"/>
  <c r="K24" i="32"/>
  <c r="O24" i="32" s="1"/>
  <c r="E443" i="46" s="1"/>
  <c r="K25" i="32"/>
  <c r="O25" i="32" s="1"/>
  <c r="E444" i="46" s="1"/>
  <c r="K26" i="32"/>
  <c r="K27" i="32"/>
  <c r="O27" i="32" s="1"/>
  <c r="E446" i="46" s="1"/>
  <c r="K28" i="32"/>
  <c r="O28" i="32" s="1"/>
  <c r="E447" i="46" s="1"/>
  <c r="K29" i="32"/>
  <c r="K30" i="32"/>
  <c r="K31" i="32"/>
  <c r="O31" i="32" s="1"/>
  <c r="E450" i="46" s="1"/>
  <c r="K32" i="32"/>
  <c r="O32" i="32" s="1"/>
  <c r="E451" i="46" s="1"/>
  <c r="K33" i="32"/>
  <c r="K34" i="32"/>
  <c r="K35" i="32"/>
  <c r="O35" i="32" s="1"/>
  <c r="E454" i="46" s="1"/>
  <c r="K36" i="32"/>
  <c r="O36" i="32" s="1"/>
  <c r="E455" i="46" s="1"/>
  <c r="K37" i="32"/>
  <c r="O37" i="32" s="1"/>
  <c r="E456" i="46" s="1"/>
  <c r="K38" i="32"/>
  <c r="K39" i="32"/>
  <c r="O39" i="32" s="1"/>
  <c r="E458" i="46" s="1"/>
  <c r="K40" i="32"/>
  <c r="O40" i="32" s="1"/>
  <c r="E459" i="46" s="1"/>
  <c r="K41" i="32"/>
  <c r="O41" i="32" s="1"/>
  <c r="E460" i="46" s="1"/>
  <c r="K42" i="32"/>
  <c r="K43" i="32"/>
  <c r="O43" i="32" s="1"/>
  <c r="E462" i="46" s="1"/>
  <c r="K44" i="32"/>
  <c r="O44" i="32" s="1"/>
  <c r="E463" i="46" s="1"/>
  <c r="K45" i="32"/>
  <c r="K46" i="32"/>
  <c r="K47" i="32"/>
  <c r="O47" i="32" s="1"/>
  <c r="E466" i="46" s="1"/>
  <c r="K48" i="32"/>
  <c r="O48" i="32" s="1"/>
  <c r="E467" i="46" s="1"/>
  <c r="K49" i="32"/>
  <c r="O49" i="32" s="1"/>
  <c r="E468" i="46" s="1"/>
  <c r="K50" i="32"/>
  <c r="K51" i="32"/>
  <c r="O51" i="32" s="1"/>
  <c r="E470" i="46" s="1"/>
  <c r="K52" i="32"/>
  <c r="O52" i="32" s="1"/>
  <c r="E471" i="46" s="1"/>
  <c r="K53" i="32"/>
  <c r="O53" i="32" s="1"/>
  <c r="E472" i="46" s="1"/>
  <c r="O29" i="32"/>
  <c r="E448" i="46" s="1"/>
  <c r="O33" i="32"/>
  <c r="E452" i="46" s="1"/>
  <c r="O45" i="32"/>
  <c r="E464" i="46" s="1"/>
  <c r="K9" i="31"/>
  <c r="O9" i="31" s="1"/>
  <c r="E383" i="46" s="1"/>
  <c r="K10" i="31"/>
  <c r="K11" i="31"/>
  <c r="K12" i="31"/>
  <c r="O12" i="31" s="1"/>
  <c r="E386" i="46" s="1"/>
  <c r="K13" i="31"/>
  <c r="O13" i="31" s="1"/>
  <c r="E387" i="46" s="1"/>
  <c r="K14" i="31"/>
  <c r="O14" i="31" s="1"/>
  <c r="E388" i="46" s="1"/>
  <c r="K15" i="31"/>
  <c r="K16" i="31"/>
  <c r="O16" i="31" s="1"/>
  <c r="E390" i="46" s="1"/>
  <c r="K17" i="31"/>
  <c r="O17" i="31" s="1"/>
  <c r="E391" i="46" s="1"/>
  <c r="K18" i="31"/>
  <c r="O18" i="31" s="1"/>
  <c r="E392" i="46" s="1"/>
  <c r="K19" i="31"/>
  <c r="K20" i="31"/>
  <c r="O20" i="31" s="1"/>
  <c r="E394" i="46" s="1"/>
  <c r="K21" i="31"/>
  <c r="K22" i="31"/>
  <c r="O22" i="31" s="1"/>
  <c r="E396" i="46" s="1"/>
  <c r="K23" i="31"/>
  <c r="K24" i="31"/>
  <c r="O24" i="31" s="1"/>
  <c r="E398" i="46" s="1"/>
  <c r="K25" i="31"/>
  <c r="O25" i="31" s="1"/>
  <c r="E399" i="46" s="1"/>
  <c r="K26" i="31"/>
  <c r="O26" i="31" s="1"/>
  <c r="E400" i="46" s="1"/>
  <c r="K27" i="31"/>
  <c r="K28" i="31"/>
  <c r="O28" i="31" s="1"/>
  <c r="E402" i="46" s="1"/>
  <c r="K29" i="31"/>
  <c r="K30" i="31"/>
  <c r="O30" i="31" s="1"/>
  <c r="E404" i="46" s="1"/>
  <c r="K31" i="31"/>
  <c r="K32" i="31"/>
  <c r="O32" i="31" s="1"/>
  <c r="E406" i="46" s="1"/>
  <c r="K33" i="31"/>
  <c r="O33" i="31" s="1"/>
  <c r="E407" i="46" s="1"/>
  <c r="K34" i="31"/>
  <c r="O34" i="31" s="1"/>
  <c r="E408" i="46" s="1"/>
  <c r="K35" i="31"/>
  <c r="K36" i="31"/>
  <c r="O36" i="31" s="1"/>
  <c r="E410" i="46" s="1"/>
  <c r="K37" i="31"/>
  <c r="K38" i="31"/>
  <c r="O38" i="31" s="1"/>
  <c r="E412" i="46" s="1"/>
  <c r="K39" i="31"/>
  <c r="K40" i="31"/>
  <c r="O40" i="31" s="1"/>
  <c r="E414" i="46" s="1"/>
  <c r="K41" i="31"/>
  <c r="O41" i="31" s="1"/>
  <c r="E415" i="46" s="1"/>
  <c r="K42" i="31"/>
  <c r="O42" i="31" s="1"/>
  <c r="E416" i="46" s="1"/>
  <c r="K43" i="31"/>
  <c r="K44" i="31"/>
  <c r="O44" i="31" s="1"/>
  <c r="E418" i="46" s="1"/>
  <c r="K45" i="31"/>
  <c r="K46" i="31"/>
  <c r="O46" i="31" s="1"/>
  <c r="E420" i="46" s="1"/>
  <c r="K47" i="31"/>
  <c r="K48" i="31"/>
  <c r="O48" i="31" s="1"/>
  <c r="E422" i="46" s="1"/>
  <c r="K49" i="31"/>
  <c r="O49" i="31" s="1"/>
  <c r="E423" i="46" s="1"/>
  <c r="K50" i="31"/>
  <c r="O50" i="31" s="1"/>
  <c r="E424" i="46" s="1"/>
  <c r="K51" i="31"/>
  <c r="K52" i="31"/>
  <c r="O52" i="31" s="1"/>
  <c r="E426" i="46" s="1"/>
  <c r="K53" i="31"/>
  <c r="O10" i="31"/>
  <c r="E384" i="46" s="1"/>
  <c r="K31" i="39"/>
  <c r="O31" i="39" s="1"/>
  <c r="E315" i="46" s="1"/>
  <c r="M31" i="39"/>
  <c r="G31" i="39"/>
  <c r="D315" i="46" s="1"/>
  <c r="G32" i="39"/>
  <c r="G33" i="39"/>
  <c r="G34" i="39"/>
  <c r="G35" i="39"/>
  <c r="D319" i="46" s="1"/>
  <c r="G36" i="39"/>
  <c r="G37" i="39"/>
  <c r="G38" i="39"/>
  <c r="G39" i="39"/>
  <c r="D323" i="46" s="1"/>
  <c r="G40" i="39"/>
  <c r="I40" i="39" s="1"/>
  <c r="G41" i="39"/>
  <c r="G42" i="39"/>
  <c r="G43" i="39"/>
  <c r="D327" i="46" s="1"/>
  <c r="G44" i="39"/>
  <c r="G45" i="39"/>
  <c r="G46" i="39"/>
  <c r="G47" i="39"/>
  <c r="D331" i="46" s="1"/>
  <c r="G48" i="39"/>
  <c r="I48" i="39" s="1"/>
  <c r="G49" i="39"/>
  <c r="G50" i="39"/>
  <c r="G51" i="39"/>
  <c r="D335" i="46" s="1"/>
  <c r="G52" i="39"/>
  <c r="K53" i="39"/>
  <c r="O53" i="39" s="1"/>
  <c r="E337" i="46" s="1"/>
  <c r="M53" i="39"/>
  <c r="G53" i="39"/>
  <c r="D337" i="46" s="1"/>
  <c r="Z22" i="28"/>
  <c r="W15" i="28"/>
  <c r="W16" i="28"/>
  <c r="W14" i="27"/>
  <c r="W15" i="27"/>
  <c r="W16" i="27"/>
  <c r="Z22" i="27"/>
  <c r="C55" i="27" s="1"/>
  <c r="X15" i="27"/>
  <c r="X16" i="27"/>
  <c r="Z22" i="1"/>
  <c r="W16" i="1"/>
  <c r="X15" i="1"/>
  <c r="X16" i="1"/>
  <c r="W15" i="1"/>
  <c r="A58" i="27"/>
  <c r="A58" i="28"/>
  <c r="W64" i="28"/>
  <c r="X64" i="28"/>
  <c r="X14" i="28"/>
  <c r="X14" i="27"/>
  <c r="W64" i="27"/>
  <c r="X14" i="1"/>
  <c r="W26" i="27"/>
  <c r="AB18" i="28"/>
  <c r="AB18" i="1"/>
  <c r="AB18" i="27"/>
  <c r="Z18" i="28"/>
  <c r="Z19" i="28"/>
  <c r="Z20" i="28"/>
  <c r="Z21" i="28"/>
  <c r="Z19" i="27"/>
  <c r="X64" i="27"/>
  <c r="Z18" i="27"/>
  <c r="Z20" i="27"/>
  <c r="Z21" i="27"/>
  <c r="X64" i="1"/>
  <c r="Z19" i="1"/>
  <c r="Z20" i="1"/>
  <c r="Z21" i="1"/>
  <c r="S4" i="28"/>
  <c r="S4" i="27"/>
  <c r="W11" i="28"/>
  <c r="W12" i="28"/>
  <c r="W14" i="28"/>
  <c r="W26" i="28"/>
  <c r="M47" i="28"/>
  <c r="U34" i="28" s="1"/>
  <c r="W34" i="28" s="1"/>
  <c r="O47" i="28"/>
  <c r="U36" i="28" s="1"/>
  <c r="R47" i="28"/>
  <c r="H53" i="28" s="1"/>
  <c r="S47" i="27"/>
  <c r="U10" i="27" s="1"/>
  <c r="F63" i="27" s="1"/>
  <c r="W11" i="27"/>
  <c r="W12" i="27"/>
  <c r="H51" i="27"/>
  <c r="S47" i="1"/>
  <c r="U10" i="1" s="1"/>
  <c r="F63" i="1" s="1"/>
  <c r="W11" i="1"/>
  <c r="W12" i="1"/>
  <c r="W14" i="1"/>
  <c r="W26" i="1"/>
  <c r="K47" i="1"/>
  <c r="U32" i="1" s="1"/>
  <c r="W32" i="1" s="1"/>
  <c r="R47" i="1"/>
  <c r="H53" i="1" s="1"/>
  <c r="F69" i="1" s="1"/>
  <c r="P69" i="1" s="1"/>
  <c r="W64" i="1"/>
  <c r="X62" i="27"/>
  <c r="X61" i="27"/>
  <c r="X60" i="27"/>
  <c r="Y51" i="27"/>
  <c r="X51" i="27"/>
  <c r="X44" i="27"/>
  <c r="Y44" i="27"/>
  <c r="X45" i="27"/>
  <c r="Y45" i="27"/>
  <c r="X46" i="27"/>
  <c r="Y46" i="27"/>
  <c r="X47" i="27"/>
  <c r="Y47" i="27"/>
  <c r="X48" i="27"/>
  <c r="Y48" i="27"/>
  <c r="Y43" i="27"/>
  <c r="X43" i="27"/>
  <c r="W60" i="27"/>
  <c r="W61" i="27"/>
  <c r="W62" i="27"/>
  <c r="X43" i="1"/>
  <c r="Y43" i="1"/>
  <c r="Y44" i="1"/>
  <c r="Y45" i="1"/>
  <c r="Y46" i="1"/>
  <c r="Y47" i="1"/>
  <c r="Y48" i="1"/>
  <c r="Y51" i="1"/>
  <c r="X51" i="1"/>
  <c r="X44" i="1"/>
  <c r="X45" i="1"/>
  <c r="X46" i="1"/>
  <c r="X47" i="1"/>
  <c r="X48" i="1"/>
  <c r="W61" i="1"/>
  <c r="W60" i="1"/>
  <c r="W51" i="1"/>
  <c r="W48" i="1"/>
  <c r="W62" i="1"/>
  <c r="W60" i="28"/>
  <c r="W61" i="28"/>
  <c r="X60" i="28"/>
  <c r="X61" i="28"/>
  <c r="X62" i="28"/>
  <c r="Y51" i="28"/>
  <c r="X51" i="28"/>
  <c r="Y44" i="28"/>
  <c r="Y45" i="28"/>
  <c r="Y46" i="28"/>
  <c r="Y47" i="28"/>
  <c r="Y48" i="28"/>
  <c r="Y43" i="28"/>
  <c r="X44" i="28"/>
  <c r="X45" i="28"/>
  <c r="X46" i="28"/>
  <c r="X47" i="28"/>
  <c r="X48" i="28"/>
  <c r="X43" i="28"/>
  <c r="W48" i="28"/>
  <c r="W51" i="28"/>
  <c r="W62" i="28"/>
  <c r="W48" i="27"/>
  <c r="W51" i="27"/>
  <c r="G9" i="39"/>
  <c r="G10" i="39"/>
  <c r="G11" i="39"/>
  <c r="I11" i="39" s="1"/>
  <c r="G12" i="39"/>
  <c r="D296" i="46" s="1"/>
  <c r="G13" i="39"/>
  <c r="D297" i="46" s="1"/>
  <c r="G14" i="39"/>
  <c r="G15" i="39"/>
  <c r="G16" i="39"/>
  <c r="D300" i="46" s="1"/>
  <c r="G17" i="39"/>
  <c r="I17" i="39" s="1"/>
  <c r="G18" i="39"/>
  <c r="G19" i="39"/>
  <c r="D303" i="46" s="1"/>
  <c r="G20" i="39"/>
  <c r="D304" i="46" s="1"/>
  <c r="G21" i="39"/>
  <c r="G22" i="39"/>
  <c r="G23" i="39"/>
  <c r="G24" i="39"/>
  <c r="D308" i="46" s="1"/>
  <c r="G25" i="39"/>
  <c r="D309" i="46" s="1"/>
  <c r="G26" i="39"/>
  <c r="G27" i="39"/>
  <c r="G28" i="39"/>
  <c r="D312" i="46" s="1"/>
  <c r="G29" i="39"/>
  <c r="K30" i="39"/>
  <c r="O30" i="39" s="1"/>
  <c r="E314" i="46" s="1"/>
  <c r="M30" i="39"/>
  <c r="G30" i="39"/>
  <c r="I31" i="39"/>
  <c r="I43" i="39"/>
  <c r="I51" i="39"/>
  <c r="I53" i="39"/>
  <c r="G9" i="38"/>
  <c r="G17" i="38"/>
  <c r="G18" i="38"/>
  <c r="G19" i="38"/>
  <c r="I19" i="38" s="1"/>
  <c r="G26" i="38"/>
  <c r="G27" i="38"/>
  <c r="I27" i="38" s="1"/>
  <c r="G28" i="38"/>
  <c r="G30" i="38"/>
  <c r="G31" i="38"/>
  <c r="G32" i="38"/>
  <c r="G33" i="38"/>
  <c r="K34" i="38"/>
  <c r="O34" i="38" s="1"/>
  <c r="E273" i="46" s="1"/>
  <c r="M34" i="38"/>
  <c r="G34" i="38"/>
  <c r="G36" i="38"/>
  <c r="G37" i="38"/>
  <c r="G38" i="38"/>
  <c r="D277" i="46" s="1"/>
  <c r="G39" i="38"/>
  <c r="G40" i="38"/>
  <c r="G50" i="38"/>
  <c r="G51" i="38"/>
  <c r="G52" i="38"/>
  <c r="G53" i="38"/>
  <c r="N47" i="1"/>
  <c r="U35" i="1" s="1"/>
  <c r="W35" i="1" s="1"/>
  <c r="L47" i="1"/>
  <c r="U33" i="1" s="1"/>
  <c r="W33" i="1" s="1"/>
  <c r="M47" i="1"/>
  <c r="U34" i="1" s="1"/>
  <c r="W34" i="1" s="1"/>
  <c r="O47" i="1"/>
  <c r="U36" i="1" s="1"/>
  <c r="W37" i="1"/>
  <c r="P47" i="1"/>
  <c r="U38" i="1" s="1"/>
  <c r="W39" i="1"/>
  <c r="W45" i="1"/>
  <c r="W47" i="1"/>
  <c r="Z18" i="1"/>
  <c r="W29" i="1"/>
  <c r="W53" i="1"/>
  <c r="W54" i="1"/>
  <c r="W55" i="1"/>
  <c r="W53" i="27"/>
  <c r="W54" i="27"/>
  <c r="R47" i="27"/>
  <c r="H53" i="27" s="1"/>
  <c r="F69" i="27" s="1"/>
  <c r="W29" i="27"/>
  <c r="P67" i="27" s="1"/>
  <c r="K47" i="27"/>
  <c r="U32" i="27" s="1"/>
  <c r="W32" i="27" s="1"/>
  <c r="L47" i="27"/>
  <c r="U33" i="27" s="1"/>
  <c r="W33" i="27" s="1"/>
  <c r="M47" i="27"/>
  <c r="U34" i="27" s="1"/>
  <c r="W34" i="27" s="1"/>
  <c r="N47" i="27"/>
  <c r="U35" i="27" s="1"/>
  <c r="W35" i="27" s="1"/>
  <c r="O47" i="27"/>
  <c r="U36" i="27" s="1"/>
  <c r="W36" i="27" s="1"/>
  <c r="W37" i="27"/>
  <c r="P47" i="27"/>
  <c r="U38" i="27" s="1"/>
  <c r="W38" i="27" s="1"/>
  <c r="W39" i="27"/>
  <c r="W53" i="28"/>
  <c r="W54" i="28"/>
  <c r="W29" i="28"/>
  <c r="P67" i="28" s="1"/>
  <c r="S47" i="28"/>
  <c r="U10" i="28" s="1"/>
  <c r="K47" i="28"/>
  <c r="U32" i="28"/>
  <c r="W32" i="28" s="1"/>
  <c r="L47" i="28"/>
  <c r="U33" i="28" s="1"/>
  <c r="W33" i="28" s="1"/>
  <c r="N47" i="28"/>
  <c r="U35" i="28" s="1"/>
  <c r="W37" i="28"/>
  <c r="P47" i="28"/>
  <c r="U38" i="28" s="1"/>
  <c r="W39" i="2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3" i="46" s="1"/>
  <c r="K10" i="10"/>
  <c r="O10" i="10" s="1"/>
  <c r="E204" i="46" s="1"/>
  <c r="K11" i="10"/>
  <c r="O11" i="10" s="1"/>
  <c r="E205" i="46" s="1"/>
  <c r="K12" i="10"/>
  <c r="O12" i="10" s="1"/>
  <c r="E206" i="46" s="1"/>
  <c r="G12" i="10"/>
  <c r="K13" i="10"/>
  <c r="O13" i="10" s="1"/>
  <c r="E207" i="46" s="1"/>
  <c r="K14" i="10"/>
  <c r="O14" i="10" s="1"/>
  <c r="E208" i="46" s="1"/>
  <c r="G14" i="10"/>
  <c r="I14" i="10" s="1"/>
  <c r="K15" i="10"/>
  <c r="O15" i="10" s="1"/>
  <c r="E209" i="46" s="1"/>
  <c r="G15" i="10"/>
  <c r="K16" i="10"/>
  <c r="O16" i="10" s="1"/>
  <c r="E210" i="46" s="1"/>
  <c r="K17" i="10"/>
  <c r="O17" i="10" s="1"/>
  <c r="E211" i="46" s="1"/>
  <c r="G17" i="10"/>
  <c r="I17" i="10" s="1"/>
  <c r="K18" i="10"/>
  <c r="O18" i="10" s="1"/>
  <c r="E212" i="46" s="1"/>
  <c r="K19" i="10"/>
  <c r="O19" i="10" s="1"/>
  <c r="E213" i="46" s="1"/>
  <c r="K20" i="10"/>
  <c r="O20" i="10" s="1"/>
  <c r="E214" i="46" s="1"/>
  <c r="K21" i="10"/>
  <c r="O21" i="10" s="1"/>
  <c r="E215" i="46" s="1"/>
  <c r="G33" i="10"/>
  <c r="I33" i="10" s="1"/>
  <c r="G38" i="10"/>
  <c r="G41" i="10"/>
  <c r="I41" i="10" s="1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G9" i="9"/>
  <c r="I9" i="9" s="1"/>
  <c r="G10" i="9"/>
  <c r="G20" i="9"/>
  <c r="I20" i="9" s="1"/>
  <c r="G21" i="9"/>
  <c r="G25" i="9"/>
  <c r="G27" i="9"/>
  <c r="G31" i="9"/>
  <c r="G37" i="9"/>
  <c r="G43" i="9"/>
  <c r="G47" i="9"/>
  <c r="G48" i="9"/>
  <c r="I48" i="9" s="1"/>
  <c r="G52" i="9"/>
  <c r="I52" i="9" s="1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3" i="46" s="1"/>
  <c r="K10" i="39"/>
  <c r="O10" i="39" s="1"/>
  <c r="E294" i="46" s="1"/>
  <c r="K11" i="39"/>
  <c r="O11" i="39" s="1"/>
  <c r="E295" i="46" s="1"/>
  <c r="K12" i="39"/>
  <c r="O12" i="39" s="1"/>
  <c r="E296" i="46" s="1"/>
  <c r="K13" i="39"/>
  <c r="O13" i="39" s="1"/>
  <c r="E297" i="46" s="1"/>
  <c r="K14" i="39"/>
  <c r="O14" i="39" s="1"/>
  <c r="E298" i="46" s="1"/>
  <c r="K15" i="39"/>
  <c r="O15" i="39" s="1"/>
  <c r="E299" i="46" s="1"/>
  <c r="K16" i="39"/>
  <c r="O16" i="39" s="1"/>
  <c r="E300" i="46" s="1"/>
  <c r="K17" i="39"/>
  <c r="O17" i="39" s="1"/>
  <c r="E301" i="46" s="1"/>
  <c r="K18" i="39"/>
  <c r="O18" i="39" s="1"/>
  <c r="E302" i="46" s="1"/>
  <c r="K19" i="39"/>
  <c r="O19" i="39" s="1"/>
  <c r="E303" i="46" s="1"/>
  <c r="K20" i="39"/>
  <c r="O20" i="39" s="1"/>
  <c r="E304" i="46" s="1"/>
  <c r="K21" i="39"/>
  <c r="O21" i="39" s="1"/>
  <c r="E305" i="46" s="1"/>
  <c r="K22" i="39"/>
  <c r="O22" i="39" s="1"/>
  <c r="E306" i="46" s="1"/>
  <c r="K23" i="39"/>
  <c r="O23" i="39" s="1"/>
  <c r="E307" i="46" s="1"/>
  <c r="K24" i="39"/>
  <c r="O24" i="39" s="1"/>
  <c r="E308" i="46" s="1"/>
  <c r="K25" i="39"/>
  <c r="O25" i="39" s="1"/>
  <c r="E309" i="46" s="1"/>
  <c r="K26" i="39"/>
  <c r="O26" i="39" s="1"/>
  <c r="E310" i="46" s="1"/>
  <c r="K27" i="39"/>
  <c r="O27" i="39" s="1"/>
  <c r="E311" i="46" s="1"/>
  <c r="K28" i="39"/>
  <c r="O28" i="39" s="1"/>
  <c r="E312" i="46" s="1"/>
  <c r="K29" i="39"/>
  <c r="O29" i="39" s="1"/>
  <c r="E313" i="46" s="1"/>
  <c r="K32" i="39"/>
  <c r="O32" i="39" s="1"/>
  <c r="E316" i="46" s="1"/>
  <c r="K33" i="39"/>
  <c r="O33" i="39" s="1"/>
  <c r="E317" i="46" s="1"/>
  <c r="K34" i="39"/>
  <c r="O34" i="39" s="1"/>
  <c r="E318" i="46" s="1"/>
  <c r="K35" i="39"/>
  <c r="O35" i="39" s="1"/>
  <c r="E319" i="46" s="1"/>
  <c r="K36" i="39"/>
  <c r="O36" i="39" s="1"/>
  <c r="E320" i="46" s="1"/>
  <c r="K37" i="39"/>
  <c r="O37" i="39" s="1"/>
  <c r="E321" i="46" s="1"/>
  <c r="K38" i="39"/>
  <c r="O38" i="39" s="1"/>
  <c r="E322" i="46" s="1"/>
  <c r="K39" i="39"/>
  <c r="O39" i="39" s="1"/>
  <c r="E323" i="46" s="1"/>
  <c r="K40" i="39"/>
  <c r="O40" i="39" s="1"/>
  <c r="E324" i="46" s="1"/>
  <c r="K41" i="39"/>
  <c r="O41" i="39" s="1"/>
  <c r="E325" i="46" s="1"/>
  <c r="K42" i="39"/>
  <c r="O42" i="39" s="1"/>
  <c r="E326" i="46" s="1"/>
  <c r="K43" i="39"/>
  <c r="O43" i="39" s="1"/>
  <c r="E327" i="46" s="1"/>
  <c r="K44" i="39"/>
  <c r="O44" i="39" s="1"/>
  <c r="E328" i="46" s="1"/>
  <c r="K45" i="39"/>
  <c r="O45" i="39" s="1"/>
  <c r="E329" i="46" s="1"/>
  <c r="K46" i="39"/>
  <c r="O46" i="39" s="1"/>
  <c r="E330" i="46" s="1"/>
  <c r="K47" i="39"/>
  <c r="O47" i="39" s="1"/>
  <c r="E331" i="46" s="1"/>
  <c r="K48" i="39"/>
  <c r="O48" i="39" s="1"/>
  <c r="E332" i="46" s="1"/>
  <c r="K49" i="39"/>
  <c r="O49" i="39" s="1"/>
  <c r="E333" i="46" s="1"/>
  <c r="K50" i="39"/>
  <c r="O50" i="39" s="1"/>
  <c r="E334" i="46" s="1"/>
  <c r="K51" i="39"/>
  <c r="O51" i="39" s="1"/>
  <c r="E335" i="46" s="1"/>
  <c r="K52" i="39"/>
  <c r="O52" i="39" s="1"/>
  <c r="E336" i="46" s="1"/>
  <c r="K22" i="10"/>
  <c r="O22" i="10" s="1"/>
  <c r="E216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W55" i="27"/>
  <c r="W56" i="27"/>
  <c r="W57" i="27"/>
  <c r="W55" i="28"/>
  <c r="W56" i="28"/>
  <c r="W57" i="28"/>
  <c r="D10" i="32"/>
  <c r="B429" i="46" s="1"/>
  <c r="D11" i="32"/>
  <c r="B430" i="46" s="1"/>
  <c r="D12" i="32"/>
  <c r="B431" i="46" s="1"/>
  <c r="D13" i="32"/>
  <c r="B432" i="46" s="1"/>
  <c r="D14" i="32"/>
  <c r="B433" i="46" s="1"/>
  <c r="D15" i="32"/>
  <c r="B434" i="46" s="1"/>
  <c r="D16" i="32"/>
  <c r="B435" i="46" s="1"/>
  <c r="D17" i="32"/>
  <c r="B436" i="46" s="1"/>
  <c r="D18" i="32"/>
  <c r="B437" i="46" s="1"/>
  <c r="D19" i="32"/>
  <c r="B438" i="46" s="1"/>
  <c r="D20" i="32"/>
  <c r="B439" i="46" s="1"/>
  <c r="D21" i="32"/>
  <c r="B440" i="46" s="1"/>
  <c r="D22" i="32"/>
  <c r="B441" i="46" s="1"/>
  <c r="D23" i="32"/>
  <c r="B442" i="46" s="1"/>
  <c r="D24" i="32"/>
  <c r="B443" i="46" s="1"/>
  <c r="D25" i="32"/>
  <c r="B444" i="46" s="1"/>
  <c r="D26" i="32"/>
  <c r="B445" i="46" s="1"/>
  <c r="D27" i="32"/>
  <c r="B446" i="46" s="1"/>
  <c r="D28" i="32"/>
  <c r="B447" i="46" s="1"/>
  <c r="D29" i="32"/>
  <c r="B448" i="46" s="1"/>
  <c r="D30" i="32"/>
  <c r="B449" i="46" s="1"/>
  <c r="D31" i="32"/>
  <c r="B450" i="46" s="1"/>
  <c r="D32" i="32"/>
  <c r="B451" i="46" s="1"/>
  <c r="D33" i="32"/>
  <c r="B452" i="46" s="1"/>
  <c r="D34" i="32"/>
  <c r="B453" i="46" s="1"/>
  <c r="D35" i="32"/>
  <c r="B454" i="46" s="1"/>
  <c r="D36" i="32"/>
  <c r="B455" i="46" s="1"/>
  <c r="D37" i="32"/>
  <c r="B456" i="46" s="1"/>
  <c r="D38" i="32"/>
  <c r="B457" i="46" s="1"/>
  <c r="D39" i="32"/>
  <c r="B458" i="46" s="1"/>
  <c r="D40" i="32"/>
  <c r="B459" i="46" s="1"/>
  <c r="D41" i="32"/>
  <c r="B460" i="46" s="1"/>
  <c r="D42" i="32"/>
  <c r="B461" i="46" s="1"/>
  <c r="D43" i="32"/>
  <c r="B462" i="46" s="1"/>
  <c r="D44" i="32"/>
  <c r="B463" i="46" s="1"/>
  <c r="D45" i="32"/>
  <c r="B464" i="46" s="1"/>
  <c r="D46" i="32"/>
  <c r="B465" i="46" s="1"/>
  <c r="D47" i="32"/>
  <c r="B466" i="46" s="1"/>
  <c r="D48" i="32"/>
  <c r="B467" i="46" s="1"/>
  <c r="D49" i="32"/>
  <c r="B468" i="46" s="1"/>
  <c r="D50" i="32"/>
  <c r="B469" i="46" s="1"/>
  <c r="D51" i="32"/>
  <c r="B470" i="46" s="1"/>
  <c r="D52" i="32"/>
  <c r="B471" i="46" s="1"/>
  <c r="D53" i="32"/>
  <c r="B472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28" i="46" s="1"/>
  <c r="B9" i="32"/>
  <c r="D10" i="31"/>
  <c r="B384" i="46" s="1"/>
  <c r="D11" i="31"/>
  <c r="B385" i="46" s="1"/>
  <c r="D12" i="31"/>
  <c r="B386" i="46" s="1"/>
  <c r="D13" i="31"/>
  <c r="B387" i="46" s="1"/>
  <c r="D14" i="31"/>
  <c r="B388" i="46" s="1"/>
  <c r="D15" i="31"/>
  <c r="B389" i="46" s="1"/>
  <c r="D16" i="31"/>
  <c r="B390" i="46" s="1"/>
  <c r="D17" i="31"/>
  <c r="B391" i="46" s="1"/>
  <c r="D18" i="31"/>
  <c r="B392" i="46" s="1"/>
  <c r="D19" i="31"/>
  <c r="B393" i="46" s="1"/>
  <c r="D20" i="31"/>
  <c r="B394" i="46" s="1"/>
  <c r="D21" i="31"/>
  <c r="B395" i="46" s="1"/>
  <c r="D22" i="31"/>
  <c r="B396" i="46" s="1"/>
  <c r="D23" i="31"/>
  <c r="B397" i="46" s="1"/>
  <c r="D24" i="31"/>
  <c r="B398" i="46" s="1"/>
  <c r="D25" i="31"/>
  <c r="B399" i="46" s="1"/>
  <c r="D26" i="31"/>
  <c r="B400" i="46" s="1"/>
  <c r="D27" i="31"/>
  <c r="B401" i="46" s="1"/>
  <c r="D28" i="31"/>
  <c r="B402" i="46" s="1"/>
  <c r="D29" i="31"/>
  <c r="B403" i="46" s="1"/>
  <c r="D30" i="31"/>
  <c r="B404" i="46" s="1"/>
  <c r="D31" i="31"/>
  <c r="B405" i="46" s="1"/>
  <c r="D32" i="31"/>
  <c r="B406" i="46" s="1"/>
  <c r="D33" i="31"/>
  <c r="B407" i="46" s="1"/>
  <c r="D34" i="31"/>
  <c r="B408" i="46" s="1"/>
  <c r="D35" i="31"/>
  <c r="B409" i="46" s="1"/>
  <c r="D36" i="31"/>
  <c r="B410" i="46" s="1"/>
  <c r="D37" i="31"/>
  <c r="B411" i="46" s="1"/>
  <c r="D38" i="31"/>
  <c r="B412" i="46" s="1"/>
  <c r="D39" i="31"/>
  <c r="B413" i="46" s="1"/>
  <c r="D40" i="31"/>
  <c r="B414" i="46" s="1"/>
  <c r="D41" i="31"/>
  <c r="B415" i="46" s="1"/>
  <c r="D42" i="31"/>
  <c r="B416" i="46" s="1"/>
  <c r="D43" i="31"/>
  <c r="B417" i="46" s="1"/>
  <c r="D44" i="31"/>
  <c r="B418" i="46" s="1"/>
  <c r="D45" i="31"/>
  <c r="B419" i="46" s="1"/>
  <c r="D46" i="31"/>
  <c r="B420" i="46" s="1"/>
  <c r="D47" i="31"/>
  <c r="B421" i="46" s="1"/>
  <c r="D48" i="31"/>
  <c r="B422" i="46" s="1"/>
  <c r="D49" i="31"/>
  <c r="B423" i="46" s="1"/>
  <c r="D50" i="31"/>
  <c r="B424" i="46" s="1"/>
  <c r="D51" i="31"/>
  <c r="B425" i="46" s="1"/>
  <c r="D52" i="31"/>
  <c r="B426" i="46" s="1"/>
  <c r="D53" i="31"/>
  <c r="B427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3" i="46" s="1"/>
  <c r="B9" i="31"/>
  <c r="D10" i="30"/>
  <c r="B339" i="46" s="1"/>
  <c r="D11" i="30"/>
  <c r="B340" i="46" s="1"/>
  <c r="D12" i="30"/>
  <c r="B341" i="46" s="1"/>
  <c r="D13" i="30"/>
  <c r="B342" i="46" s="1"/>
  <c r="D14" i="30"/>
  <c r="B343" i="46" s="1"/>
  <c r="D15" i="30"/>
  <c r="B344" i="46" s="1"/>
  <c r="D16" i="30"/>
  <c r="B345" i="46" s="1"/>
  <c r="D17" i="30"/>
  <c r="B346" i="46" s="1"/>
  <c r="D18" i="30"/>
  <c r="B347" i="46" s="1"/>
  <c r="D19" i="30"/>
  <c r="B348" i="46" s="1"/>
  <c r="D20" i="30"/>
  <c r="B349" i="46" s="1"/>
  <c r="D21" i="30"/>
  <c r="B350" i="46" s="1"/>
  <c r="D22" i="30"/>
  <c r="B351" i="46" s="1"/>
  <c r="D23" i="30"/>
  <c r="B352" i="46" s="1"/>
  <c r="D24" i="30"/>
  <c r="B353" i="46" s="1"/>
  <c r="D25" i="30"/>
  <c r="B354" i="46" s="1"/>
  <c r="D26" i="30"/>
  <c r="B355" i="46" s="1"/>
  <c r="D27" i="30"/>
  <c r="B356" i="46" s="1"/>
  <c r="D28" i="30"/>
  <c r="B357" i="46" s="1"/>
  <c r="D29" i="30"/>
  <c r="B358" i="46" s="1"/>
  <c r="D30" i="30"/>
  <c r="B359" i="46" s="1"/>
  <c r="D31" i="30"/>
  <c r="B360" i="46" s="1"/>
  <c r="D32" i="30"/>
  <c r="B361" i="46" s="1"/>
  <c r="D33" i="30"/>
  <c r="B362" i="46" s="1"/>
  <c r="D34" i="30"/>
  <c r="B363" i="46" s="1"/>
  <c r="D35" i="30"/>
  <c r="B364" i="46" s="1"/>
  <c r="D36" i="30"/>
  <c r="B365" i="46" s="1"/>
  <c r="D37" i="30"/>
  <c r="B366" i="46" s="1"/>
  <c r="D38" i="30"/>
  <c r="B367" i="46" s="1"/>
  <c r="D39" i="30"/>
  <c r="B368" i="46" s="1"/>
  <c r="D40" i="30"/>
  <c r="B369" i="46" s="1"/>
  <c r="D41" i="30"/>
  <c r="B370" i="46" s="1"/>
  <c r="D42" i="30"/>
  <c r="B371" i="46" s="1"/>
  <c r="D43" i="30"/>
  <c r="B372" i="46" s="1"/>
  <c r="D44" i="30"/>
  <c r="B373" i="46" s="1"/>
  <c r="D45" i="30"/>
  <c r="B374" i="46" s="1"/>
  <c r="D46" i="30"/>
  <c r="B375" i="46" s="1"/>
  <c r="D47" i="30"/>
  <c r="B376" i="46" s="1"/>
  <c r="D48" i="30"/>
  <c r="B377" i="46" s="1"/>
  <c r="D49" i="30"/>
  <c r="B378" i="46" s="1"/>
  <c r="D50" i="30"/>
  <c r="B379" i="46" s="1"/>
  <c r="D51" i="30"/>
  <c r="B380" i="46" s="1"/>
  <c r="D52" i="30"/>
  <c r="B381" i="46" s="1"/>
  <c r="D53" i="30"/>
  <c r="B382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38" i="46" s="1"/>
  <c r="B9" i="30"/>
  <c r="W56" i="1"/>
  <c r="W57" i="1"/>
  <c r="D10" i="40"/>
  <c r="B519" i="46" s="1"/>
  <c r="D11" i="40"/>
  <c r="B520" i="46" s="1"/>
  <c r="D12" i="40"/>
  <c r="B521" i="46" s="1"/>
  <c r="D13" i="40"/>
  <c r="B522" i="46" s="1"/>
  <c r="D14" i="40"/>
  <c r="B523" i="46" s="1"/>
  <c r="D15" i="40"/>
  <c r="B524" i="46" s="1"/>
  <c r="D16" i="40"/>
  <c r="B525" i="46" s="1"/>
  <c r="D17" i="40"/>
  <c r="B526" i="46" s="1"/>
  <c r="D18" i="40"/>
  <c r="B527" i="46" s="1"/>
  <c r="D19" i="40"/>
  <c r="B528" i="46" s="1"/>
  <c r="D20" i="40"/>
  <c r="B529" i="46" s="1"/>
  <c r="D21" i="40"/>
  <c r="B530" i="46" s="1"/>
  <c r="D22" i="40"/>
  <c r="B531" i="46" s="1"/>
  <c r="D23" i="40"/>
  <c r="B532" i="46" s="1"/>
  <c r="D24" i="40"/>
  <c r="B533" i="46" s="1"/>
  <c r="D25" i="40"/>
  <c r="B534" i="46" s="1"/>
  <c r="D26" i="40"/>
  <c r="B535" i="46" s="1"/>
  <c r="D27" i="40"/>
  <c r="B536" i="46" s="1"/>
  <c r="D28" i="40"/>
  <c r="B537" i="46" s="1"/>
  <c r="D29" i="40"/>
  <c r="B538" i="46" s="1"/>
  <c r="D30" i="40"/>
  <c r="B539" i="46" s="1"/>
  <c r="D31" i="40"/>
  <c r="B540" i="46" s="1"/>
  <c r="D32" i="40"/>
  <c r="B541" i="46" s="1"/>
  <c r="D33" i="40"/>
  <c r="B542" i="46" s="1"/>
  <c r="D34" i="40"/>
  <c r="B543" i="46" s="1"/>
  <c r="D35" i="40"/>
  <c r="B544" i="46" s="1"/>
  <c r="D36" i="40"/>
  <c r="B545" i="46" s="1"/>
  <c r="D37" i="40"/>
  <c r="B546" i="46" s="1"/>
  <c r="D38" i="40"/>
  <c r="B547" i="46" s="1"/>
  <c r="D39" i="40"/>
  <c r="B548" i="46" s="1"/>
  <c r="D40" i="40"/>
  <c r="B549" i="46" s="1"/>
  <c r="D41" i="40"/>
  <c r="B550" i="46" s="1"/>
  <c r="D42" i="40"/>
  <c r="B551" i="46" s="1"/>
  <c r="D43" i="40"/>
  <c r="B552" i="46" s="1"/>
  <c r="D44" i="40"/>
  <c r="B553" i="46" s="1"/>
  <c r="D45" i="40"/>
  <c r="B554" i="46" s="1"/>
  <c r="D46" i="40"/>
  <c r="B555" i="46" s="1"/>
  <c r="D47" i="40"/>
  <c r="B556" i="46" s="1"/>
  <c r="D48" i="40"/>
  <c r="B557" i="46" s="1"/>
  <c r="D49" i="40"/>
  <c r="B558" i="46" s="1"/>
  <c r="D50" i="40"/>
  <c r="B559" i="46" s="1"/>
  <c r="D51" i="40"/>
  <c r="B560" i="46" s="1"/>
  <c r="D52" i="40"/>
  <c r="B561" i="46" s="1"/>
  <c r="D53" i="40"/>
  <c r="B562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18" i="46" s="1"/>
  <c r="B9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C5" i="40"/>
  <c r="I3" i="40"/>
  <c r="F3" i="40"/>
  <c r="C3" i="40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9" i="41"/>
  <c r="D10" i="41"/>
  <c r="B474" i="46" s="1"/>
  <c r="D11" i="41"/>
  <c r="B475" i="46" s="1"/>
  <c r="D12" i="41"/>
  <c r="B476" i="46" s="1"/>
  <c r="D13" i="41"/>
  <c r="B477" i="46" s="1"/>
  <c r="D14" i="41"/>
  <c r="B478" i="46" s="1"/>
  <c r="D15" i="41"/>
  <c r="B479" i="46" s="1"/>
  <c r="D16" i="41"/>
  <c r="B480" i="46" s="1"/>
  <c r="D17" i="41"/>
  <c r="B481" i="46" s="1"/>
  <c r="D18" i="41"/>
  <c r="B482" i="46" s="1"/>
  <c r="D19" i="41"/>
  <c r="B483" i="46" s="1"/>
  <c r="D20" i="41"/>
  <c r="B484" i="46" s="1"/>
  <c r="D21" i="41"/>
  <c r="B485" i="46" s="1"/>
  <c r="D22" i="41"/>
  <c r="B486" i="46" s="1"/>
  <c r="D23" i="41"/>
  <c r="B487" i="46" s="1"/>
  <c r="D24" i="41"/>
  <c r="B488" i="46" s="1"/>
  <c r="D25" i="41"/>
  <c r="B489" i="46" s="1"/>
  <c r="D26" i="41"/>
  <c r="B490" i="46" s="1"/>
  <c r="D27" i="41"/>
  <c r="B491" i="46" s="1"/>
  <c r="D28" i="41"/>
  <c r="B492" i="46" s="1"/>
  <c r="D29" i="41"/>
  <c r="B493" i="46" s="1"/>
  <c r="D30" i="41"/>
  <c r="B494" i="46" s="1"/>
  <c r="D31" i="41"/>
  <c r="B495" i="46" s="1"/>
  <c r="D32" i="41"/>
  <c r="B496" i="46" s="1"/>
  <c r="D33" i="41"/>
  <c r="B497" i="46" s="1"/>
  <c r="D34" i="41"/>
  <c r="B498" i="46" s="1"/>
  <c r="D35" i="41"/>
  <c r="B499" i="46" s="1"/>
  <c r="D36" i="41"/>
  <c r="B500" i="46" s="1"/>
  <c r="D37" i="41"/>
  <c r="B501" i="46" s="1"/>
  <c r="D38" i="41"/>
  <c r="B502" i="46" s="1"/>
  <c r="D39" i="41"/>
  <c r="B503" i="46" s="1"/>
  <c r="D40" i="41"/>
  <c r="B504" i="46" s="1"/>
  <c r="D41" i="41"/>
  <c r="B505" i="46" s="1"/>
  <c r="D42" i="41"/>
  <c r="B506" i="46" s="1"/>
  <c r="D43" i="41"/>
  <c r="B507" i="46" s="1"/>
  <c r="D44" i="41"/>
  <c r="B508" i="46" s="1"/>
  <c r="D45" i="41"/>
  <c r="B509" i="46" s="1"/>
  <c r="D46" i="41"/>
  <c r="B510" i="46" s="1"/>
  <c r="D47" i="41"/>
  <c r="B511" i="46" s="1"/>
  <c r="D48" i="41"/>
  <c r="B512" i="46" s="1"/>
  <c r="D49" i="41"/>
  <c r="B513" i="46" s="1"/>
  <c r="D50" i="41"/>
  <c r="B514" i="46" s="1"/>
  <c r="D51" i="41"/>
  <c r="B515" i="46" s="1"/>
  <c r="D52" i="41"/>
  <c r="B516" i="46" s="1"/>
  <c r="D53" i="41"/>
  <c r="B517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3" i="46" s="1"/>
  <c r="B9" i="41"/>
  <c r="C5" i="41"/>
  <c r="I3" i="41"/>
  <c r="F3" i="41"/>
  <c r="C3" i="41"/>
  <c r="M53" i="33"/>
  <c r="M52" i="33"/>
  <c r="M51" i="33"/>
  <c r="M50" i="33"/>
  <c r="I50" i="33" s="1"/>
  <c r="M49" i="33"/>
  <c r="M48" i="33"/>
  <c r="M47" i="33"/>
  <c r="M46" i="33"/>
  <c r="I46" i="33" s="1"/>
  <c r="M45" i="33"/>
  <c r="M44" i="33"/>
  <c r="M43" i="33"/>
  <c r="M42" i="33"/>
  <c r="I42" i="33" s="1"/>
  <c r="M41" i="33"/>
  <c r="M40" i="33"/>
  <c r="M39" i="33"/>
  <c r="M38" i="33"/>
  <c r="I38" i="33" s="1"/>
  <c r="M37" i="33"/>
  <c r="M36" i="33"/>
  <c r="M35" i="33"/>
  <c r="M34" i="33"/>
  <c r="I34" i="33" s="1"/>
  <c r="M33" i="33"/>
  <c r="M32" i="33"/>
  <c r="M31" i="33"/>
  <c r="M30" i="33"/>
  <c r="I30" i="33" s="1"/>
  <c r="M29" i="33"/>
  <c r="M28" i="33"/>
  <c r="M27" i="33"/>
  <c r="M26" i="33"/>
  <c r="I26" i="33" s="1"/>
  <c r="M25" i="33"/>
  <c r="M24" i="33"/>
  <c r="M23" i="33"/>
  <c r="M22" i="33"/>
  <c r="I22" i="33" s="1"/>
  <c r="M21" i="33"/>
  <c r="M20" i="33"/>
  <c r="M19" i="33"/>
  <c r="M18" i="33"/>
  <c r="I18" i="33" s="1"/>
  <c r="M17" i="33"/>
  <c r="M16" i="33"/>
  <c r="M15" i="33"/>
  <c r="M14" i="33"/>
  <c r="I14" i="33" s="1"/>
  <c r="M13" i="33"/>
  <c r="M12" i="33"/>
  <c r="M11" i="33"/>
  <c r="M10" i="33"/>
  <c r="I10" i="33" s="1"/>
  <c r="M9" i="33"/>
  <c r="M53" i="32"/>
  <c r="M52" i="32"/>
  <c r="M51" i="32"/>
  <c r="M50" i="32"/>
  <c r="M49" i="32"/>
  <c r="I49" i="32" s="1"/>
  <c r="D468" i="46" s="1"/>
  <c r="M48" i="32"/>
  <c r="M47" i="32"/>
  <c r="M46" i="32"/>
  <c r="M45" i="32"/>
  <c r="I45" i="32" s="1"/>
  <c r="D464" i="46" s="1"/>
  <c r="M44" i="32"/>
  <c r="M43" i="32"/>
  <c r="M42" i="32"/>
  <c r="M41" i="32"/>
  <c r="I41" i="32" s="1"/>
  <c r="D460" i="46" s="1"/>
  <c r="M40" i="32"/>
  <c r="M39" i="32"/>
  <c r="M38" i="32"/>
  <c r="M37" i="32"/>
  <c r="I37" i="32" s="1"/>
  <c r="D456" i="46" s="1"/>
  <c r="M36" i="32"/>
  <c r="M35" i="32"/>
  <c r="M34" i="32"/>
  <c r="M33" i="32"/>
  <c r="I33" i="32" s="1"/>
  <c r="D452" i="46" s="1"/>
  <c r="M32" i="32"/>
  <c r="M31" i="32"/>
  <c r="M30" i="32"/>
  <c r="M29" i="32"/>
  <c r="I29" i="32" s="1"/>
  <c r="D448" i="46" s="1"/>
  <c r="M28" i="32"/>
  <c r="M27" i="32"/>
  <c r="M26" i="32"/>
  <c r="M25" i="32"/>
  <c r="M24" i="32"/>
  <c r="M23" i="32"/>
  <c r="M22" i="32"/>
  <c r="M21" i="32"/>
  <c r="I21" i="32" s="1"/>
  <c r="D440" i="46" s="1"/>
  <c r="M20" i="32"/>
  <c r="M19" i="32"/>
  <c r="M18" i="32"/>
  <c r="M17" i="32"/>
  <c r="I17" i="32" s="1"/>
  <c r="D436" i="46" s="1"/>
  <c r="M16" i="32"/>
  <c r="M15" i="32"/>
  <c r="M14" i="32"/>
  <c r="M13" i="32"/>
  <c r="I13" i="32" s="1"/>
  <c r="D432" i="46" s="1"/>
  <c r="M12" i="32"/>
  <c r="M11" i="32"/>
  <c r="M10" i="32"/>
  <c r="M9" i="32"/>
  <c r="M53" i="31"/>
  <c r="M52" i="31"/>
  <c r="M51" i="31"/>
  <c r="M50" i="31"/>
  <c r="M49" i="31"/>
  <c r="M48" i="31"/>
  <c r="M47" i="31"/>
  <c r="M46" i="31"/>
  <c r="M45" i="3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M11" i="31"/>
  <c r="M10" i="31"/>
  <c r="M9" i="31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J53" i="11"/>
  <c r="O53" i="11" s="1"/>
  <c r="L53" i="11"/>
  <c r="F53" i="11"/>
  <c r="G53" i="11" s="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 s="1"/>
  <c r="L50" i="11"/>
  <c r="F50" i="11"/>
  <c r="G50" i="11" s="1"/>
  <c r="J49" i="11"/>
  <c r="O49" i="11" s="1"/>
  <c r="L49" i="11"/>
  <c r="F49" i="11"/>
  <c r="G49" i="11" s="1"/>
  <c r="J48" i="11"/>
  <c r="O48" i="11" s="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 s="1"/>
  <c r="L42" i="11"/>
  <c r="F42" i="11"/>
  <c r="G42" i="11" s="1"/>
  <c r="J41" i="11"/>
  <c r="O41" i="11" s="1"/>
  <c r="L41" i="11"/>
  <c r="F41" i="11"/>
  <c r="G41" i="11" s="1"/>
  <c r="J40" i="11"/>
  <c r="O40" i="11" s="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F36" i="11" s="1"/>
  <c r="G36" i="11" s="1"/>
  <c r="L36" i="11"/>
  <c r="J35" i="11"/>
  <c r="O35" i="11" s="1"/>
  <c r="L35" i="11"/>
  <c r="J34" i="11"/>
  <c r="O34" i="11" s="1"/>
  <c r="F34" i="11" s="1"/>
  <c r="G34" i="11" s="1"/>
  <c r="L34" i="11"/>
  <c r="J33" i="11"/>
  <c r="O33" i="11" s="1"/>
  <c r="L33" i="11"/>
  <c r="J32" i="11"/>
  <c r="O32" i="11" s="1"/>
  <c r="L32" i="11"/>
  <c r="F32" i="11"/>
  <c r="G32" i="11" s="1"/>
  <c r="J31" i="11"/>
  <c r="O31" i="11" s="1"/>
  <c r="F31" i="11" s="1"/>
  <c r="G31" i="11" s="1"/>
  <c r="L31" i="11"/>
  <c r="J30" i="11"/>
  <c r="O30" i="11" s="1"/>
  <c r="L30" i="11"/>
  <c r="F30" i="11"/>
  <c r="G30" i="11" s="1"/>
  <c r="J29" i="11"/>
  <c r="O29" i="11" s="1"/>
  <c r="F29" i="11" s="1"/>
  <c r="G29" i="11" s="1"/>
  <c r="L29" i="11"/>
  <c r="J28" i="11"/>
  <c r="O28" i="11" s="1"/>
  <c r="L28" i="11"/>
  <c r="F28" i="11"/>
  <c r="G28" i="11" s="1"/>
  <c r="J27" i="11"/>
  <c r="O27" i="11" s="1"/>
  <c r="F27" i="11" s="1"/>
  <c r="G27" i="11" s="1"/>
  <c r="L27" i="11"/>
  <c r="J26" i="11"/>
  <c r="O26" i="11" s="1"/>
  <c r="L26" i="11"/>
  <c r="F26" i="11"/>
  <c r="G26" i="11" s="1"/>
  <c r="J25" i="11"/>
  <c r="O25" i="11" s="1"/>
  <c r="L25" i="11"/>
  <c r="F25" i="11"/>
  <c r="G25" i="11" s="1"/>
  <c r="J24" i="11"/>
  <c r="O24" i="11" s="1"/>
  <c r="L24" i="11"/>
  <c r="F24" i="11"/>
  <c r="G24" i="11" s="1"/>
  <c r="J23" i="11"/>
  <c r="O23" i="11" s="1"/>
  <c r="L23" i="11"/>
  <c r="F23" i="11"/>
  <c r="G23" i="11" s="1"/>
  <c r="J22" i="11"/>
  <c r="O22" i="11" s="1"/>
  <c r="F22" i="11" s="1"/>
  <c r="G22" i="11" s="1"/>
  <c r="L22" i="1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 s="1"/>
  <c r="L18" i="11"/>
  <c r="F18" i="11"/>
  <c r="G18" i="11" s="1"/>
  <c r="J17" i="11"/>
  <c r="O17" i="11" s="1"/>
  <c r="F17" i="11" s="1"/>
  <c r="G17" i="11" s="1"/>
  <c r="L17" i="11"/>
  <c r="J16" i="11"/>
  <c r="O16" i="11" s="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F11" i="11" s="1"/>
  <c r="G11" i="11" s="1"/>
  <c r="L11" i="11"/>
  <c r="J10" i="11"/>
  <c r="O10" i="11" s="1"/>
  <c r="L10" i="11"/>
  <c r="F10" i="11"/>
  <c r="G10" i="11" s="1"/>
  <c r="J9" i="11"/>
  <c r="O9" i="11" s="1"/>
  <c r="L9" i="11"/>
  <c r="O53" i="10"/>
  <c r="E247" i="46" s="1"/>
  <c r="M53" i="10"/>
  <c r="K52" i="10"/>
  <c r="O52" i="10" s="1"/>
  <c r="E246" i="46" s="1"/>
  <c r="M52" i="10"/>
  <c r="K51" i="10"/>
  <c r="O51" i="10" s="1"/>
  <c r="E245" i="46" s="1"/>
  <c r="M51" i="10"/>
  <c r="K50" i="10"/>
  <c r="O50" i="10" s="1"/>
  <c r="E244" i="46" s="1"/>
  <c r="M50" i="10"/>
  <c r="K49" i="10"/>
  <c r="O49" i="10" s="1"/>
  <c r="E243" i="46" s="1"/>
  <c r="M49" i="10"/>
  <c r="K48" i="10"/>
  <c r="O48" i="10" s="1"/>
  <c r="E242" i="46" s="1"/>
  <c r="M48" i="10"/>
  <c r="K47" i="10"/>
  <c r="O47" i="10" s="1"/>
  <c r="E241" i="46" s="1"/>
  <c r="M47" i="10"/>
  <c r="K46" i="10"/>
  <c r="O46" i="10" s="1"/>
  <c r="E240" i="46" s="1"/>
  <c r="M46" i="10"/>
  <c r="K45" i="10"/>
  <c r="O45" i="10" s="1"/>
  <c r="E239" i="46" s="1"/>
  <c r="M45" i="10"/>
  <c r="K44" i="10"/>
  <c r="O44" i="10" s="1"/>
  <c r="E238" i="46" s="1"/>
  <c r="M44" i="10"/>
  <c r="K43" i="10"/>
  <c r="O43" i="10" s="1"/>
  <c r="E237" i="46" s="1"/>
  <c r="M43" i="10"/>
  <c r="K42" i="10"/>
  <c r="O42" i="10" s="1"/>
  <c r="E236" i="46" s="1"/>
  <c r="M42" i="10"/>
  <c r="K41" i="10"/>
  <c r="O41" i="10" s="1"/>
  <c r="E235" i="46" s="1"/>
  <c r="M41" i="10"/>
  <c r="K40" i="10"/>
  <c r="O40" i="10" s="1"/>
  <c r="E234" i="46" s="1"/>
  <c r="M40" i="10"/>
  <c r="K39" i="10"/>
  <c r="O39" i="10" s="1"/>
  <c r="E233" i="46" s="1"/>
  <c r="M39" i="10"/>
  <c r="K38" i="10"/>
  <c r="O38" i="10" s="1"/>
  <c r="E232" i="46" s="1"/>
  <c r="M38" i="10"/>
  <c r="K37" i="10"/>
  <c r="O37" i="10" s="1"/>
  <c r="E231" i="46" s="1"/>
  <c r="M37" i="10"/>
  <c r="K36" i="10"/>
  <c r="O36" i="10" s="1"/>
  <c r="E230" i="46" s="1"/>
  <c r="M36" i="10"/>
  <c r="K35" i="10"/>
  <c r="O35" i="10" s="1"/>
  <c r="E229" i="46" s="1"/>
  <c r="M35" i="10"/>
  <c r="K34" i="10"/>
  <c r="O34" i="10" s="1"/>
  <c r="E228" i="46" s="1"/>
  <c r="M34" i="10"/>
  <c r="K33" i="10"/>
  <c r="O33" i="10" s="1"/>
  <c r="E227" i="46" s="1"/>
  <c r="M33" i="10"/>
  <c r="K32" i="10"/>
  <c r="O32" i="10" s="1"/>
  <c r="E226" i="46" s="1"/>
  <c r="M32" i="10"/>
  <c r="K31" i="10"/>
  <c r="O31" i="10" s="1"/>
  <c r="E225" i="46" s="1"/>
  <c r="M31" i="10"/>
  <c r="K30" i="10"/>
  <c r="O30" i="10" s="1"/>
  <c r="E224" i="46" s="1"/>
  <c r="M30" i="10"/>
  <c r="K29" i="10"/>
  <c r="O29" i="10" s="1"/>
  <c r="E223" i="46" s="1"/>
  <c r="M29" i="10"/>
  <c r="K28" i="10"/>
  <c r="O28" i="10" s="1"/>
  <c r="E222" i="46" s="1"/>
  <c r="M28" i="10"/>
  <c r="K27" i="10"/>
  <c r="O27" i="10" s="1"/>
  <c r="E221" i="46" s="1"/>
  <c r="M27" i="10"/>
  <c r="K26" i="10"/>
  <c r="O26" i="10" s="1"/>
  <c r="E220" i="46" s="1"/>
  <c r="M26" i="10"/>
  <c r="K25" i="10"/>
  <c r="O25" i="10" s="1"/>
  <c r="E219" i="46" s="1"/>
  <c r="M25" i="10"/>
  <c r="K24" i="10"/>
  <c r="O24" i="10" s="1"/>
  <c r="E218" i="46" s="1"/>
  <c r="M24" i="10"/>
  <c r="K23" i="10"/>
  <c r="O23" i="10" s="1"/>
  <c r="E217" i="46" s="1"/>
  <c r="M23" i="10"/>
  <c r="M22" i="10"/>
  <c r="M21" i="10"/>
  <c r="M20" i="10"/>
  <c r="M19" i="10"/>
  <c r="G19" i="10" s="1"/>
  <c r="I19" i="10" s="1"/>
  <c r="M18" i="10"/>
  <c r="M17" i="10"/>
  <c r="M16" i="10"/>
  <c r="M15" i="10"/>
  <c r="M14" i="10"/>
  <c r="M13" i="10"/>
  <c r="M12" i="10"/>
  <c r="M11" i="10"/>
  <c r="M10" i="10"/>
  <c r="M9" i="10"/>
  <c r="K53" i="9"/>
  <c r="O53" i="9" s="1"/>
  <c r="E202" i="46" s="1"/>
  <c r="M53" i="9"/>
  <c r="K52" i="9"/>
  <c r="O52" i="9" s="1"/>
  <c r="E201" i="46" s="1"/>
  <c r="M52" i="9"/>
  <c r="K51" i="9"/>
  <c r="O51" i="9" s="1"/>
  <c r="E200" i="46" s="1"/>
  <c r="M51" i="9"/>
  <c r="K50" i="9"/>
  <c r="O50" i="9" s="1"/>
  <c r="E199" i="46" s="1"/>
  <c r="M50" i="9"/>
  <c r="G50" i="9" s="1"/>
  <c r="K49" i="9"/>
  <c r="O49" i="9" s="1"/>
  <c r="E198" i="46" s="1"/>
  <c r="M49" i="9"/>
  <c r="K48" i="9"/>
  <c r="O48" i="9" s="1"/>
  <c r="E197" i="46" s="1"/>
  <c r="M48" i="9"/>
  <c r="K47" i="9"/>
  <c r="O47" i="9" s="1"/>
  <c r="E196" i="46" s="1"/>
  <c r="M47" i="9"/>
  <c r="K46" i="9"/>
  <c r="O46" i="9" s="1"/>
  <c r="E195" i="46" s="1"/>
  <c r="M46" i="9"/>
  <c r="K45" i="9"/>
  <c r="O45" i="9" s="1"/>
  <c r="E194" i="46" s="1"/>
  <c r="M45" i="9"/>
  <c r="K44" i="9"/>
  <c r="O44" i="9" s="1"/>
  <c r="E193" i="46" s="1"/>
  <c r="M44" i="9"/>
  <c r="K43" i="9"/>
  <c r="O43" i="9" s="1"/>
  <c r="E192" i="46" s="1"/>
  <c r="M43" i="9"/>
  <c r="K42" i="9"/>
  <c r="O42" i="9" s="1"/>
  <c r="E191" i="46" s="1"/>
  <c r="M42" i="9"/>
  <c r="E190" i="46"/>
  <c r="E189" i="46"/>
  <c r="E188" i="46"/>
  <c r="K38" i="9"/>
  <c r="O38" i="9" s="1"/>
  <c r="E187" i="46" s="1"/>
  <c r="M38" i="9"/>
  <c r="K37" i="9"/>
  <c r="O37" i="9" s="1"/>
  <c r="E186" i="46" s="1"/>
  <c r="M37" i="9"/>
  <c r="K36" i="9"/>
  <c r="O36" i="9" s="1"/>
  <c r="E185" i="46" s="1"/>
  <c r="M36" i="9"/>
  <c r="K35" i="9"/>
  <c r="O35" i="9" s="1"/>
  <c r="E184" i="46" s="1"/>
  <c r="M35" i="9"/>
  <c r="K34" i="9"/>
  <c r="O34" i="9" s="1"/>
  <c r="E183" i="46" s="1"/>
  <c r="M34" i="9"/>
  <c r="K33" i="9"/>
  <c r="O33" i="9" s="1"/>
  <c r="E182" i="46" s="1"/>
  <c r="M33" i="9"/>
  <c r="K32" i="9"/>
  <c r="O32" i="9" s="1"/>
  <c r="E181" i="46" s="1"/>
  <c r="M32" i="9"/>
  <c r="K31" i="9"/>
  <c r="O31" i="9" s="1"/>
  <c r="E180" i="46" s="1"/>
  <c r="M31" i="9"/>
  <c r="K30" i="9"/>
  <c r="O30" i="9" s="1"/>
  <c r="E179" i="46" s="1"/>
  <c r="M30" i="9"/>
  <c r="K29" i="9"/>
  <c r="O29" i="9" s="1"/>
  <c r="E178" i="46" s="1"/>
  <c r="M29" i="9"/>
  <c r="K28" i="9"/>
  <c r="O28" i="9" s="1"/>
  <c r="E177" i="46" s="1"/>
  <c r="M28" i="9"/>
  <c r="K27" i="9"/>
  <c r="O27" i="9" s="1"/>
  <c r="E176" i="46" s="1"/>
  <c r="M27" i="9"/>
  <c r="K26" i="9"/>
  <c r="O26" i="9" s="1"/>
  <c r="E175" i="46" s="1"/>
  <c r="M26" i="9"/>
  <c r="K25" i="9"/>
  <c r="O25" i="9" s="1"/>
  <c r="E174" i="46" s="1"/>
  <c r="M25" i="9"/>
  <c r="K24" i="9"/>
  <c r="O24" i="9" s="1"/>
  <c r="E173" i="46" s="1"/>
  <c r="M24" i="9"/>
  <c r="K23" i="9"/>
  <c r="O23" i="9" s="1"/>
  <c r="E172" i="46" s="1"/>
  <c r="M23" i="9"/>
  <c r="K22" i="9"/>
  <c r="O22" i="9" s="1"/>
  <c r="E171" i="46" s="1"/>
  <c r="M22" i="9"/>
  <c r="K21" i="9"/>
  <c r="O21" i="9" s="1"/>
  <c r="E170" i="46" s="1"/>
  <c r="M21" i="9"/>
  <c r="K20" i="9"/>
  <c r="O20" i="9" s="1"/>
  <c r="E169" i="46" s="1"/>
  <c r="M20" i="9"/>
  <c r="K19" i="9"/>
  <c r="O19" i="9" s="1"/>
  <c r="E168" i="46" s="1"/>
  <c r="M19" i="9"/>
  <c r="K18" i="9"/>
  <c r="O18" i="9" s="1"/>
  <c r="E167" i="46" s="1"/>
  <c r="M18" i="9"/>
  <c r="K17" i="9"/>
  <c r="O17" i="9" s="1"/>
  <c r="E166" i="46" s="1"/>
  <c r="M17" i="9"/>
  <c r="K16" i="9"/>
  <c r="O16" i="9" s="1"/>
  <c r="E165" i="46" s="1"/>
  <c r="M16" i="9"/>
  <c r="K15" i="9"/>
  <c r="O15" i="9" s="1"/>
  <c r="E164" i="46" s="1"/>
  <c r="M15" i="9"/>
  <c r="K14" i="9"/>
  <c r="O14" i="9" s="1"/>
  <c r="E163" i="46" s="1"/>
  <c r="M14" i="9"/>
  <c r="K13" i="9"/>
  <c r="O13" i="9" s="1"/>
  <c r="E162" i="46" s="1"/>
  <c r="M13" i="9"/>
  <c r="K12" i="9"/>
  <c r="O12" i="9" s="1"/>
  <c r="E161" i="46" s="1"/>
  <c r="M12" i="9"/>
  <c r="K11" i="9"/>
  <c r="O11" i="9" s="1"/>
  <c r="E160" i="46" s="1"/>
  <c r="M11" i="9"/>
  <c r="K10" i="9"/>
  <c r="O10" i="9" s="1"/>
  <c r="E159" i="46" s="1"/>
  <c r="M10" i="9"/>
  <c r="K9" i="9"/>
  <c r="O9" i="9" s="1"/>
  <c r="E158" i="46" s="1"/>
  <c r="M9" i="9"/>
  <c r="M53" i="8"/>
  <c r="M52" i="8"/>
  <c r="M51" i="8"/>
  <c r="M50" i="8"/>
  <c r="M49" i="8"/>
  <c r="M48" i="8"/>
  <c r="M47" i="8"/>
  <c r="M46" i="8"/>
  <c r="M45" i="8"/>
  <c r="M44" i="8"/>
  <c r="M43" i="8"/>
  <c r="M42" i="8"/>
  <c r="G42" i="8" s="1"/>
  <c r="I42" i="8" s="1"/>
  <c r="D146" i="46" s="1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10" i="39"/>
  <c r="M15" i="39"/>
  <c r="K10" i="38"/>
  <c r="O10" i="38" s="1"/>
  <c r="E249" i="46" s="1"/>
  <c r="K11" i="38"/>
  <c r="O11" i="38" s="1"/>
  <c r="E250" i="46" s="1"/>
  <c r="K12" i="38"/>
  <c r="O12" i="38" s="1"/>
  <c r="E251" i="46" s="1"/>
  <c r="K13" i="38"/>
  <c r="O13" i="38" s="1"/>
  <c r="E252" i="46" s="1"/>
  <c r="K14" i="38"/>
  <c r="O14" i="38" s="1"/>
  <c r="E253" i="46" s="1"/>
  <c r="K15" i="38"/>
  <c r="O15" i="38" s="1"/>
  <c r="E254" i="46" s="1"/>
  <c r="K16" i="38"/>
  <c r="O16" i="38" s="1"/>
  <c r="E255" i="46" s="1"/>
  <c r="K17" i="38"/>
  <c r="O17" i="38" s="1"/>
  <c r="E256" i="46" s="1"/>
  <c r="K18" i="38"/>
  <c r="O18" i="38" s="1"/>
  <c r="E257" i="46" s="1"/>
  <c r="K19" i="38"/>
  <c r="O19" i="38" s="1"/>
  <c r="E258" i="46" s="1"/>
  <c r="K20" i="38"/>
  <c r="O20" i="38" s="1"/>
  <c r="E259" i="46" s="1"/>
  <c r="K21" i="38"/>
  <c r="O21" i="38" s="1"/>
  <c r="E260" i="46" s="1"/>
  <c r="K22" i="38"/>
  <c r="O22" i="38" s="1"/>
  <c r="E261" i="46" s="1"/>
  <c r="K23" i="38"/>
  <c r="O23" i="38" s="1"/>
  <c r="E262" i="46" s="1"/>
  <c r="K24" i="38"/>
  <c r="O24" i="38" s="1"/>
  <c r="E263" i="46" s="1"/>
  <c r="K25" i="38"/>
  <c r="O25" i="38" s="1"/>
  <c r="E264" i="46" s="1"/>
  <c r="K26" i="38"/>
  <c r="O26" i="38" s="1"/>
  <c r="E265" i="46" s="1"/>
  <c r="K27" i="38"/>
  <c r="O27" i="38" s="1"/>
  <c r="E266" i="46" s="1"/>
  <c r="K28" i="38"/>
  <c r="O28" i="38" s="1"/>
  <c r="E267" i="46" s="1"/>
  <c r="K29" i="38"/>
  <c r="O29" i="38" s="1"/>
  <c r="E268" i="46" s="1"/>
  <c r="K30" i="38"/>
  <c r="O30" i="38" s="1"/>
  <c r="E269" i="46" s="1"/>
  <c r="K31" i="38"/>
  <c r="O31" i="38" s="1"/>
  <c r="E270" i="46" s="1"/>
  <c r="K32" i="38"/>
  <c r="O32" i="38" s="1"/>
  <c r="E271" i="46" s="1"/>
  <c r="K33" i="38"/>
  <c r="O33" i="38" s="1"/>
  <c r="E272" i="46" s="1"/>
  <c r="K35" i="38"/>
  <c r="O35" i="38" s="1"/>
  <c r="E274" i="46" s="1"/>
  <c r="K36" i="38"/>
  <c r="O36" i="38" s="1"/>
  <c r="E275" i="46" s="1"/>
  <c r="K37" i="38"/>
  <c r="O37" i="38" s="1"/>
  <c r="E276" i="46" s="1"/>
  <c r="K38" i="38"/>
  <c r="O38" i="38" s="1"/>
  <c r="E277" i="46" s="1"/>
  <c r="K39" i="38"/>
  <c r="O39" i="38" s="1"/>
  <c r="E278" i="46" s="1"/>
  <c r="K40" i="38"/>
  <c r="O40" i="38" s="1"/>
  <c r="E279" i="46" s="1"/>
  <c r="K41" i="38"/>
  <c r="O41" i="38" s="1"/>
  <c r="E280" i="46" s="1"/>
  <c r="K42" i="38"/>
  <c r="O42" i="38" s="1"/>
  <c r="E281" i="46" s="1"/>
  <c r="K43" i="38"/>
  <c r="O43" i="38" s="1"/>
  <c r="E282" i="46" s="1"/>
  <c r="K44" i="38"/>
  <c r="O44" i="38" s="1"/>
  <c r="E283" i="46" s="1"/>
  <c r="K45" i="38"/>
  <c r="O45" i="38" s="1"/>
  <c r="E284" i="46" s="1"/>
  <c r="K46" i="38"/>
  <c r="O46" i="38" s="1"/>
  <c r="E285" i="46" s="1"/>
  <c r="K47" i="38"/>
  <c r="O47" i="38" s="1"/>
  <c r="E286" i="46" s="1"/>
  <c r="K48" i="38"/>
  <c r="O48" i="38" s="1"/>
  <c r="E287" i="46" s="1"/>
  <c r="K49" i="38"/>
  <c r="O49" i="38" s="1"/>
  <c r="E288" i="46" s="1"/>
  <c r="K50" i="38"/>
  <c r="O50" i="38" s="1"/>
  <c r="E289" i="46" s="1"/>
  <c r="K51" i="38"/>
  <c r="O51" i="38" s="1"/>
  <c r="E290" i="46" s="1"/>
  <c r="K9" i="38"/>
  <c r="O9" i="38" s="1"/>
  <c r="E248" i="46" s="1"/>
  <c r="K52" i="38"/>
  <c r="O52" i="38" s="1"/>
  <c r="E291" i="46" s="1"/>
  <c r="K53" i="38"/>
  <c r="O53" i="38" s="1"/>
  <c r="E292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G49" i="38" s="1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4" i="36" s="1"/>
  <c r="C4" i="27"/>
  <c r="C52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W47" i="28"/>
  <c r="W46" i="28"/>
  <c r="W45" i="28"/>
  <c r="W44" i="28"/>
  <c r="W43" i="28"/>
  <c r="Y29" i="28"/>
  <c r="X29" i="28"/>
  <c r="X28" i="28"/>
  <c r="X12" i="28"/>
  <c r="X11" i="28"/>
  <c r="W47" i="27"/>
  <c r="W46" i="27"/>
  <c r="W45" i="27"/>
  <c r="W44" i="27"/>
  <c r="W43" i="27"/>
  <c r="Y29" i="27"/>
  <c r="X11" i="27"/>
  <c r="X12" i="27"/>
  <c r="X28" i="27"/>
  <c r="X29" i="27"/>
  <c r="C5" i="8"/>
  <c r="I3" i="8"/>
  <c r="F3" i="8"/>
  <c r="C3" i="8"/>
  <c r="A39" i="14"/>
  <c r="A37" i="14"/>
  <c r="A35" i="14"/>
  <c r="A33" i="14"/>
  <c r="A31" i="14"/>
  <c r="A29" i="14"/>
  <c r="A27" i="14"/>
  <c r="B4" i="13"/>
  <c r="B6" i="13"/>
  <c r="E6" i="13"/>
  <c r="E4" i="13"/>
  <c r="C5" i="11"/>
  <c r="F3" i="11"/>
  <c r="C3" i="11"/>
  <c r="W43" i="1"/>
  <c r="W44" i="1"/>
  <c r="W46" i="1"/>
  <c r="X11" i="1"/>
  <c r="X12" i="1"/>
  <c r="X28" i="1"/>
  <c r="X29" i="1"/>
  <c r="Y29" i="1"/>
  <c r="H7" i="14"/>
  <c r="F67" i="1"/>
  <c r="F67" i="27"/>
  <c r="I39" i="39" l="1"/>
  <c r="I47" i="39"/>
  <c r="I35" i="39"/>
  <c r="G9" i="8"/>
  <c r="I9" i="8" s="1"/>
  <c r="I55" i="8" s="1"/>
  <c r="D113" i="46"/>
  <c r="I15" i="32"/>
  <c r="D434" i="46" s="1"/>
  <c r="I19" i="32"/>
  <c r="D438" i="46" s="1"/>
  <c r="I23" i="32"/>
  <c r="D442" i="46" s="1"/>
  <c r="I27" i="32"/>
  <c r="D446" i="46" s="1"/>
  <c r="I31" i="32"/>
  <c r="D450" i="46" s="1"/>
  <c r="G36" i="8"/>
  <c r="I36" i="8" s="1"/>
  <c r="D140" i="46" s="1"/>
  <c r="F35" i="11"/>
  <c r="G35" i="11" s="1"/>
  <c r="F33" i="11"/>
  <c r="G33" i="11" s="1"/>
  <c r="G50" i="8"/>
  <c r="I50" i="8" s="1"/>
  <c r="D154" i="46" s="1"/>
  <c r="G44" i="8"/>
  <c r="I44" i="8" s="1"/>
  <c r="D148" i="46" s="1"/>
  <c r="G51" i="8"/>
  <c r="I51" i="8" s="1"/>
  <c r="D155" i="46" s="1"/>
  <c r="G43" i="8"/>
  <c r="I43" i="8" s="1"/>
  <c r="D147" i="46" s="1"/>
  <c r="G48" i="8"/>
  <c r="I48" i="8" s="1"/>
  <c r="D152" i="46" s="1"/>
  <c r="G47" i="8"/>
  <c r="I47" i="8" s="1"/>
  <c r="D151" i="46" s="1"/>
  <c r="G46" i="8"/>
  <c r="I46" i="8" s="1"/>
  <c r="D150" i="46" s="1"/>
  <c r="G49" i="8"/>
  <c r="I49" i="8" s="1"/>
  <c r="D153" i="46" s="1"/>
  <c r="G45" i="8"/>
  <c r="I45" i="8" s="1"/>
  <c r="D149" i="46" s="1"/>
  <c r="I53" i="32"/>
  <c r="D472" i="46" s="1"/>
  <c r="G37" i="8"/>
  <c r="I37" i="8" s="1"/>
  <c r="D141" i="46" s="1"/>
  <c r="G53" i="10"/>
  <c r="G19" i="9"/>
  <c r="I19" i="9" s="1"/>
  <c r="G32" i="8"/>
  <c r="I32" i="8" s="1"/>
  <c r="D136" i="46" s="1"/>
  <c r="G31" i="8"/>
  <c r="I31" i="8" s="1"/>
  <c r="D135" i="46" s="1"/>
  <c r="I25" i="32"/>
  <c r="D444" i="46" s="1"/>
  <c r="G22" i="38"/>
  <c r="D261" i="46" s="1"/>
  <c r="G20" i="38"/>
  <c r="I20" i="38" s="1"/>
  <c r="G16" i="38"/>
  <c r="D255" i="46" s="1"/>
  <c r="G11" i="38"/>
  <c r="I11" i="38" s="1"/>
  <c r="G14" i="8"/>
  <c r="I14" i="8" s="1"/>
  <c r="D118" i="46" s="1"/>
  <c r="G51" i="9"/>
  <c r="I51" i="9" s="1"/>
  <c r="G49" i="9"/>
  <c r="I49" i="9" s="1"/>
  <c r="P67" i="1"/>
  <c r="BF13" i="14"/>
  <c r="BF15" i="14"/>
  <c r="G10" i="38"/>
  <c r="I10" i="38" s="1"/>
  <c r="G40" i="10"/>
  <c r="I40" i="10" s="1"/>
  <c r="G39" i="10"/>
  <c r="I39" i="10" s="1"/>
  <c r="D233" i="46" s="1"/>
  <c r="G10" i="10"/>
  <c r="I10" i="10" s="1"/>
  <c r="D204" i="46" s="1"/>
  <c r="G11" i="10"/>
  <c r="I11" i="10" s="1"/>
  <c r="D205" i="46" s="1"/>
  <c r="G13" i="10"/>
  <c r="I13" i="10" s="1"/>
  <c r="D207" i="46" s="1"/>
  <c r="G16" i="10"/>
  <c r="I16" i="10" s="1"/>
  <c r="G9" i="10"/>
  <c r="G42" i="9"/>
  <c r="I42" i="9" s="1"/>
  <c r="G36" i="9"/>
  <c r="I36" i="9" s="1"/>
  <c r="G32" i="9"/>
  <c r="I32" i="9" s="1"/>
  <c r="D181" i="46" s="1"/>
  <c r="G33" i="9"/>
  <c r="G34" i="9"/>
  <c r="G35" i="9"/>
  <c r="I35" i="9" s="1"/>
  <c r="G29" i="38"/>
  <c r="D268" i="46" s="1"/>
  <c r="G44" i="9"/>
  <c r="G28" i="9"/>
  <c r="I28" i="9" s="1"/>
  <c r="D177" i="46" s="1"/>
  <c r="G53" i="9"/>
  <c r="I53" i="9" s="1"/>
  <c r="G27" i="8"/>
  <c r="I27" i="8" s="1"/>
  <c r="D131" i="46" s="1"/>
  <c r="BF10" i="14"/>
  <c r="G53" i="8"/>
  <c r="I53" i="8" s="1"/>
  <c r="D157" i="46" s="1"/>
  <c r="G52" i="8"/>
  <c r="I52" i="8" s="1"/>
  <c r="D156" i="46" s="1"/>
  <c r="G36" i="10"/>
  <c r="I36" i="10" s="1"/>
  <c r="I35" i="32"/>
  <c r="D454" i="46" s="1"/>
  <c r="I43" i="32"/>
  <c r="D462" i="46" s="1"/>
  <c r="I51" i="32"/>
  <c r="D470" i="46" s="1"/>
  <c r="G44" i="10"/>
  <c r="I44" i="10" s="1"/>
  <c r="I39" i="32"/>
  <c r="D458" i="46" s="1"/>
  <c r="I47" i="32"/>
  <c r="D466" i="46" s="1"/>
  <c r="I52" i="31"/>
  <c r="D426" i="46" s="1"/>
  <c r="G14" i="9"/>
  <c r="I14" i="9" s="1"/>
  <c r="G47" i="38"/>
  <c r="I47" i="38" s="1"/>
  <c r="G46" i="38"/>
  <c r="I46" i="38" s="1"/>
  <c r="G45" i="38"/>
  <c r="I45" i="38" s="1"/>
  <c r="G44" i="38"/>
  <c r="D283" i="46" s="1"/>
  <c r="G43" i="38"/>
  <c r="I43" i="38" s="1"/>
  <c r="G42" i="38"/>
  <c r="D281" i="46" s="1"/>
  <c r="G41" i="38"/>
  <c r="I41" i="38" s="1"/>
  <c r="G25" i="38"/>
  <c r="I25" i="38" s="1"/>
  <c r="G24" i="38"/>
  <c r="G48" i="38"/>
  <c r="I48" i="38" s="1"/>
  <c r="G21" i="38"/>
  <c r="G15" i="38"/>
  <c r="I15" i="38" s="1"/>
  <c r="G35" i="38"/>
  <c r="I35" i="38" s="1"/>
  <c r="G23" i="38"/>
  <c r="I23" i="38" s="1"/>
  <c r="G14" i="38"/>
  <c r="I14" i="38" s="1"/>
  <c r="G13" i="38"/>
  <c r="D252" i="46" s="1"/>
  <c r="G12" i="38"/>
  <c r="D251" i="46" s="1"/>
  <c r="G37" i="10"/>
  <c r="I37" i="10" s="1"/>
  <c r="D231" i="46" s="1"/>
  <c r="G35" i="10"/>
  <c r="I35" i="10" s="1"/>
  <c r="G45" i="10"/>
  <c r="I45" i="10" s="1"/>
  <c r="D239" i="46" s="1"/>
  <c r="G43" i="10"/>
  <c r="I43" i="10" s="1"/>
  <c r="D237" i="46" s="1"/>
  <c r="G46" i="10"/>
  <c r="I46" i="10" s="1"/>
  <c r="G52" i="10"/>
  <c r="I52" i="10" s="1"/>
  <c r="G51" i="10"/>
  <c r="I51" i="10" s="1"/>
  <c r="G50" i="10"/>
  <c r="G49" i="10"/>
  <c r="I49" i="10" s="1"/>
  <c r="D243" i="46" s="1"/>
  <c r="G48" i="10"/>
  <c r="G47" i="10"/>
  <c r="I47" i="10" s="1"/>
  <c r="D241" i="46" s="1"/>
  <c r="G42" i="10"/>
  <c r="I42" i="10" s="1"/>
  <c r="G34" i="10"/>
  <c r="I34" i="10" s="1"/>
  <c r="G32" i="10"/>
  <c r="I32" i="10" s="1"/>
  <c r="G31" i="10"/>
  <c r="I31" i="10" s="1"/>
  <c r="D225" i="46" s="1"/>
  <c r="G30" i="10"/>
  <c r="G29" i="10"/>
  <c r="I29" i="10" s="1"/>
  <c r="D223" i="46" s="1"/>
  <c r="G28" i="10"/>
  <c r="I28" i="10" s="1"/>
  <c r="G27" i="10"/>
  <c r="I27" i="10" s="1"/>
  <c r="D221" i="46" s="1"/>
  <c r="G26" i="10"/>
  <c r="I26" i="10" s="1"/>
  <c r="G25" i="10"/>
  <c r="I25" i="10" s="1"/>
  <c r="D219" i="46" s="1"/>
  <c r="G24" i="10"/>
  <c r="I24" i="10" s="1"/>
  <c r="G23" i="10"/>
  <c r="I23" i="10" s="1"/>
  <c r="D217" i="46" s="1"/>
  <c r="G20" i="10"/>
  <c r="G22" i="10"/>
  <c r="I22" i="10" s="1"/>
  <c r="G21" i="10"/>
  <c r="I21" i="10" s="1"/>
  <c r="D215" i="46" s="1"/>
  <c r="G18" i="10"/>
  <c r="I18" i="10" s="1"/>
  <c r="D212" i="46" s="1"/>
  <c r="G46" i="9"/>
  <c r="I46" i="9" s="1"/>
  <c r="G45" i="9"/>
  <c r="G38" i="9"/>
  <c r="G30" i="9"/>
  <c r="I30" i="9" s="1"/>
  <c r="G29" i="9"/>
  <c r="I29" i="9" s="1"/>
  <c r="G26" i="9"/>
  <c r="I26" i="9" s="1"/>
  <c r="G13" i="9"/>
  <c r="I13" i="9" s="1"/>
  <c r="G12" i="9"/>
  <c r="I12" i="9" s="1"/>
  <c r="D161" i="46" s="1"/>
  <c r="G11" i="9"/>
  <c r="G18" i="9"/>
  <c r="I18" i="9" s="1"/>
  <c r="G24" i="9"/>
  <c r="I24" i="9" s="1"/>
  <c r="D173" i="46" s="1"/>
  <c r="G17" i="9"/>
  <c r="I17" i="9" s="1"/>
  <c r="G23" i="9"/>
  <c r="I23" i="9" s="1"/>
  <c r="G16" i="9"/>
  <c r="I16" i="9" s="1"/>
  <c r="D165" i="46" s="1"/>
  <c r="G22" i="9"/>
  <c r="I22" i="9" s="1"/>
  <c r="D171" i="46" s="1"/>
  <c r="G15" i="9"/>
  <c r="I15" i="9" s="1"/>
  <c r="G41" i="8"/>
  <c r="I41" i="8" s="1"/>
  <c r="D145" i="46" s="1"/>
  <c r="G39" i="8"/>
  <c r="I39" i="8" s="1"/>
  <c r="D143" i="46" s="1"/>
  <c r="G40" i="8"/>
  <c r="I40" i="8" s="1"/>
  <c r="D144" i="46" s="1"/>
  <c r="G12" i="8"/>
  <c r="I12" i="8" s="1"/>
  <c r="D116" i="46" s="1"/>
  <c r="G35" i="8"/>
  <c r="I35" i="8" s="1"/>
  <c r="D139" i="46" s="1"/>
  <c r="G34" i="8"/>
  <c r="I34" i="8" s="1"/>
  <c r="D138" i="46" s="1"/>
  <c r="G33" i="8"/>
  <c r="I33" i="8" s="1"/>
  <c r="D137" i="46" s="1"/>
  <c r="G28" i="8"/>
  <c r="I28" i="8" s="1"/>
  <c r="D132" i="46" s="1"/>
  <c r="G25" i="8"/>
  <c r="I25" i="8" s="1"/>
  <c r="D129" i="46" s="1"/>
  <c r="G24" i="8"/>
  <c r="I24" i="8" s="1"/>
  <c r="D128" i="46" s="1"/>
  <c r="G23" i="8"/>
  <c r="I23" i="8" s="1"/>
  <c r="D127" i="46" s="1"/>
  <c r="G22" i="8"/>
  <c r="I22" i="8" s="1"/>
  <c r="D126" i="46" s="1"/>
  <c r="G20" i="8"/>
  <c r="I20" i="8" s="1"/>
  <c r="D124" i="46" s="1"/>
  <c r="G13" i="8"/>
  <c r="I13" i="8" s="1"/>
  <c r="D117" i="46" s="1"/>
  <c r="G11" i="8"/>
  <c r="I11" i="8" s="1"/>
  <c r="D115" i="46" s="1"/>
  <c r="H51" i="1"/>
  <c r="F68" i="1"/>
  <c r="P68" i="1" s="1"/>
  <c r="W36" i="28"/>
  <c r="BF19" i="14"/>
  <c r="W49" i="28"/>
  <c r="C53" i="28" s="1"/>
  <c r="F66" i="28" s="1"/>
  <c r="I25" i="39"/>
  <c r="C51" i="27"/>
  <c r="C51" i="1"/>
  <c r="P69" i="27"/>
  <c r="I38" i="38"/>
  <c r="W38" i="1"/>
  <c r="BF12" i="14"/>
  <c r="W35" i="28"/>
  <c r="BF18" i="14"/>
  <c r="W36" i="1"/>
  <c r="BF11" i="14"/>
  <c r="F69" i="28"/>
  <c r="P69" i="28"/>
  <c r="BF16" i="14"/>
  <c r="F67" i="28"/>
  <c r="W67" i="1"/>
  <c r="I12" i="33"/>
  <c r="I16" i="33"/>
  <c r="I20" i="33"/>
  <c r="I24" i="33"/>
  <c r="I28" i="33"/>
  <c r="I32" i="33"/>
  <c r="I36" i="33"/>
  <c r="I40" i="33"/>
  <c r="I44" i="33"/>
  <c r="I48" i="33"/>
  <c r="I52" i="33"/>
  <c r="W58" i="28"/>
  <c r="O53" i="28" s="1"/>
  <c r="P70" i="28" s="1"/>
  <c r="I10" i="31"/>
  <c r="D384" i="46" s="1"/>
  <c r="I14" i="31"/>
  <c r="D388" i="46" s="1"/>
  <c r="I22" i="31"/>
  <c r="D396" i="46" s="1"/>
  <c r="I26" i="31"/>
  <c r="D400" i="46" s="1"/>
  <c r="I30" i="31"/>
  <c r="D404" i="46" s="1"/>
  <c r="I34" i="31"/>
  <c r="D408" i="46" s="1"/>
  <c r="I38" i="31"/>
  <c r="D412" i="46" s="1"/>
  <c r="I42" i="31"/>
  <c r="D416" i="46" s="1"/>
  <c r="I46" i="31"/>
  <c r="D420" i="46" s="1"/>
  <c r="I50" i="31"/>
  <c r="D424" i="46" s="1"/>
  <c r="I53" i="10"/>
  <c r="D247" i="46" s="1"/>
  <c r="C51" i="28"/>
  <c r="D169" i="46"/>
  <c r="W38" i="28"/>
  <c r="BF20" i="14"/>
  <c r="D163" i="46"/>
  <c r="I52" i="38"/>
  <c r="D291" i="46"/>
  <c r="D270" i="46"/>
  <c r="I29" i="39"/>
  <c r="D313" i="46"/>
  <c r="I22" i="39"/>
  <c r="D306" i="46"/>
  <c r="I49" i="39"/>
  <c r="D333" i="46"/>
  <c r="D329" i="46"/>
  <c r="D321" i="46"/>
  <c r="D317" i="46"/>
  <c r="D189" i="46"/>
  <c r="D179" i="46"/>
  <c r="D275" i="46"/>
  <c r="I28" i="38"/>
  <c r="D267" i="46"/>
  <c r="D250" i="46"/>
  <c r="I10" i="39"/>
  <c r="D294" i="46"/>
  <c r="X71" i="28"/>
  <c r="L57" i="28" s="1"/>
  <c r="D325" i="46"/>
  <c r="BF14" i="14"/>
  <c r="D195" i="46"/>
  <c r="D208" i="46"/>
  <c r="W40" i="27"/>
  <c r="H49" i="27" s="1"/>
  <c r="F65" i="27" s="1"/>
  <c r="I51" i="38"/>
  <c r="D290" i="46"/>
  <c r="I33" i="38"/>
  <c r="D272" i="46"/>
  <c r="I30" i="38"/>
  <c r="D269" i="46"/>
  <c r="I24" i="38"/>
  <c r="D263" i="46"/>
  <c r="D258" i="46"/>
  <c r="D249" i="46"/>
  <c r="I30" i="39"/>
  <c r="D314" i="46"/>
  <c r="I21" i="39"/>
  <c r="D305" i="46"/>
  <c r="I18" i="39"/>
  <c r="D302" i="46"/>
  <c r="I15" i="39"/>
  <c r="D299" i="46"/>
  <c r="I9" i="39"/>
  <c r="D293" i="46"/>
  <c r="W67" i="28"/>
  <c r="X71" i="27"/>
  <c r="L57" i="27" s="1"/>
  <c r="I52" i="39"/>
  <c r="D336" i="46"/>
  <c r="D332" i="46"/>
  <c r="I44" i="39"/>
  <c r="D328" i="46"/>
  <c r="D324" i="46"/>
  <c r="D320" i="46"/>
  <c r="D316" i="46"/>
  <c r="I18" i="31"/>
  <c r="D392" i="46" s="1"/>
  <c r="I20" i="30"/>
  <c r="D349" i="46" s="1"/>
  <c r="I12" i="30"/>
  <c r="D341" i="46" s="1"/>
  <c r="I38" i="9"/>
  <c r="D167" i="46"/>
  <c r="D158" i="46"/>
  <c r="D235" i="46"/>
  <c r="D227" i="46"/>
  <c r="I50" i="38"/>
  <c r="D289" i="46"/>
  <c r="D286" i="46"/>
  <c r="D279" i="46"/>
  <c r="I37" i="38"/>
  <c r="D276" i="46"/>
  <c r="I34" i="38"/>
  <c r="D273" i="46"/>
  <c r="I32" i="38"/>
  <c r="D271" i="46"/>
  <c r="D266" i="46"/>
  <c r="I18" i="38"/>
  <c r="D257" i="46"/>
  <c r="I12" i="38"/>
  <c r="D248" i="46"/>
  <c r="I27" i="39"/>
  <c r="D311" i="46"/>
  <c r="I14" i="39"/>
  <c r="D298" i="46"/>
  <c r="H51" i="28"/>
  <c r="P68" i="28"/>
  <c r="O51" i="27"/>
  <c r="X71" i="1"/>
  <c r="K57" i="1" s="1"/>
  <c r="I29" i="31"/>
  <c r="D403" i="46" s="1"/>
  <c r="I51" i="30"/>
  <c r="D380" i="46" s="1"/>
  <c r="I47" i="30"/>
  <c r="D376" i="46" s="1"/>
  <c r="I39" i="30"/>
  <c r="D368" i="46" s="1"/>
  <c r="I35" i="30"/>
  <c r="D364" i="46" s="1"/>
  <c r="I31" i="30"/>
  <c r="D360" i="46" s="1"/>
  <c r="BF9" i="14"/>
  <c r="I27" i="40"/>
  <c r="D536" i="46" s="1"/>
  <c r="I23" i="40"/>
  <c r="D532" i="46" s="1"/>
  <c r="I19" i="40"/>
  <c r="D528" i="46" s="1"/>
  <c r="I15" i="40"/>
  <c r="D524" i="46" s="1"/>
  <c r="I11" i="40"/>
  <c r="D520" i="46" s="1"/>
  <c r="D201" i="46"/>
  <c r="D197" i="46"/>
  <c r="I44" i="9"/>
  <c r="I34" i="9"/>
  <c r="D213" i="46"/>
  <c r="D211" i="46"/>
  <c r="W10" i="28"/>
  <c r="W13" i="28" s="1"/>
  <c r="O49" i="28" s="1"/>
  <c r="P63" i="28" s="1"/>
  <c r="I53" i="38"/>
  <c r="D292" i="46"/>
  <c r="I49" i="38"/>
  <c r="D288" i="46"/>
  <c r="D285" i="46"/>
  <c r="D282" i="46"/>
  <c r="I39" i="38"/>
  <c r="D278" i="46"/>
  <c r="I36" i="38"/>
  <c r="I31" i="38"/>
  <c r="I26" i="38"/>
  <c r="D265" i="46"/>
  <c r="I17" i="38"/>
  <c r="D256" i="46"/>
  <c r="I32" i="39"/>
  <c r="I26" i="39"/>
  <c r="D310" i="46"/>
  <c r="I23" i="39"/>
  <c r="D307" i="46"/>
  <c r="I19" i="39"/>
  <c r="D301" i="46"/>
  <c r="I13" i="39"/>
  <c r="D295" i="46"/>
  <c r="W67" i="27"/>
  <c r="W10" i="27"/>
  <c r="W13" i="27" s="1"/>
  <c r="O49" i="27" s="1"/>
  <c r="P63" i="27" s="1"/>
  <c r="I50" i="39"/>
  <c r="D334" i="46"/>
  <c r="I46" i="39"/>
  <c r="D330" i="46"/>
  <c r="D326" i="46"/>
  <c r="I38" i="39"/>
  <c r="D322" i="46"/>
  <c r="I34" i="39"/>
  <c r="D318" i="46"/>
  <c r="I22" i="30"/>
  <c r="D351" i="46" s="1"/>
  <c r="I18" i="30"/>
  <c r="D347" i="46" s="1"/>
  <c r="I14" i="30"/>
  <c r="D343" i="46" s="1"/>
  <c r="I10" i="30"/>
  <c r="D339" i="46" s="1"/>
  <c r="W17" i="28"/>
  <c r="C49" i="28" s="1"/>
  <c r="P64" i="28" s="1"/>
  <c r="W17" i="27"/>
  <c r="C49" i="27" s="1"/>
  <c r="P64" i="27" s="1"/>
  <c r="O51" i="28"/>
  <c r="F71" i="28" s="1"/>
  <c r="Z24" i="28"/>
  <c r="C55" i="28"/>
  <c r="Z24" i="27"/>
  <c r="F72" i="27"/>
  <c r="P72" i="27" s="1"/>
  <c r="O10" i="30"/>
  <c r="E339" i="46" s="1"/>
  <c r="O12" i="30"/>
  <c r="E341" i="46" s="1"/>
  <c r="P68" i="27"/>
  <c r="I12" i="31"/>
  <c r="D386" i="46" s="1"/>
  <c r="I16" i="31"/>
  <c r="D390" i="46" s="1"/>
  <c r="I20" i="31"/>
  <c r="D394" i="46" s="1"/>
  <c r="I24" i="31"/>
  <c r="D398" i="46" s="1"/>
  <c r="I28" i="31"/>
  <c r="D402" i="46" s="1"/>
  <c r="I32" i="31"/>
  <c r="D406" i="46" s="1"/>
  <c r="I36" i="31"/>
  <c r="D410" i="46" s="1"/>
  <c r="I40" i="31"/>
  <c r="D414" i="46" s="1"/>
  <c r="I44" i="31"/>
  <c r="D418" i="46" s="1"/>
  <c r="I48" i="31"/>
  <c r="D422" i="46" s="1"/>
  <c r="O14" i="30"/>
  <c r="E343" i="46" s="1"/>
  <c r="I26" i="8"/>
  <c r="D130" i="46" s="1"/>
  <c r="O47" i="30"/>
  <c r="E376" i="46" s="1"/>
  <c r="O31" i="30"/>
  <c r="E360" i="46" s="1"/>
  <c r="O20" i="30"/>
  <c r="E349" i="46" s="1"/>
  <c r="O35" i="30"/>
  <c r="E364" i="46" s="1"/>
  <c r="O18" i="30"/>
  <c r="E347" i="46" s="1"/>
  <c r="O51" i="30"/>
  <c r="E380" i="46" s="1"/>
  <c r="O51" i="1"/>
  <c r="Z24" i="1"/>
  <c r="C55" i="1"/>
  <c r="BF17" i="14"/>
  <c r="W10" i="1"/>
  <c r="W13" i="1" s="1"/>
  <c r="O49" i="1" s="1"/>
  <c r="F9" i="11"/>
  <c r="G9" i="11" s="1"/>
  <c r="O52" i="30"/>
  <c r="E381" i="46" s="1"/>
  <c r="I52" i="30"/>
  <c r="D381" i="46" s="1"/>
  <c r="O49" i="30"/>
  <c r="E378" i="46" s="1"/>
  <c r="I49" i="30"/>
  <c r="D378" i="46" s="1"/>
  <c r="O46" i="30"/>
  <c r="E375" i="46" s="1"/>
  <c r="I46" i="30"/>
  <c r="D375" i="46" s="1"/>
  <c r="O42" i="30"/>
  <c r="E371" i="46" s="1"/>
  <c r="I42" i="30"/>
  <c r="D371" i="46" s="1"/>
  <c r="O32" i="30"/>
  <c r="E361" i="46" s="1"/>
  <c r="I32" i="30"/>
  <c r="D361" i="46" s="1"/>
  <c r="O29" i="30"/>
  <c r="E358" i="46" s="1"/>
  <c r="I29" i="30"/>
  <c r="D358" i="46" s="1"/>
  <c r="O25" i="30"/>
  <c r="E354" i="46" s="1"/>
  <c r="I25" i="30"/>
  <c r="D354" i="46" s="1"/>
  <c r="O19" i="30"/>
  <c r="E348" i="46" s="1"/>
  <c r="I19" i="30"/>
  <c r="D348" i="46" s="1"/>
  <c r="O16" i="30"/>
  <c r="E345" i="46" s="1"/>
  <c r="I16" i="30"/>
  <c r="D345" i="46" s="1"/>
  <c r="O13" i="30"/>
  <c r="E342" i="46" s="1"/>
  <c r="I13" i="30"/>
  <c r="D342" i="46" s="1"/>
  <c r="O48" i="30"/>
  <c r="E377" i="46" s="1"/>
  <c r="I48" i="30"/>
  <c r="D377" i="46" s="1"/>
  <c r="O45" i="30"/>
  <c r="E374" i="46" s="1"/>
  <c r="I45" i="30"/>
  <c r="D374" i="46" s="1"/>
  <c r="O41" i="30"/>
  <c r="E370" i="46" s="1"/>
  <c r="I41" i="30"/>
  <c r="D370" i="46" s="1"/>
  <c r="O38" i="30"/>
  <c r="E367" i="46" s="1"/>
  <c r="I38" i="30"/>
  <c r="D367" i="46" s="1"/>
  <c r="O28" i="30"/>
  <c r="E357" i="46" s="1"/>
  <c r="I28" i="30"/>
  <c r="D357" i="46" s="1"/>
  <c r="O24" i="30"/>
  <c r="E353" i="46" s="1"/>
  <c r="I24" i="30"/>
  <c r="D353" i="46" s="1"/>
  <c r="O21" i="30"/>
  <c r="E350" i="46" s="1"/>
  <c r="I21" i="30"/>
  <c r="D350" i="46" s="1"/>
  <c r="O15" i="30"/>
  <c r="E344" i="46" s="1"/>
  <c r="I15" i="30"/>
  <c r="D344" i="46" s="1"/>
  <c r="O44" i="30"/>
  <c r="E373" i="46" s="1"/>
  <c r="I44" i="30"/>
  <c r="D373" i="46" s="1"/>
  <c r="O40" i="30"/>
  <c r="E369" i="46" s="1"/>
  <c r="I40" i="30"/>
  <c r="D369" i="46" s="1"/>
  <c r="O37" i="30"/>
  <c r="E366" i="46" s="1"/>
  <c r="I37" i="30"/>
  <c r="D366" i="46" s="1"/>
  <c r="O34" i="30"/>
  <c r="E363" i="46" s="1"/>
  <c r="I34" i="30"/>
  <c r="D363" i="46" s="1"/>
  <c r="O27" i="30"/>
  <c r="E356" i="46" s="1"/>
  <c r="I27" i="30"/>
  <c r="D356" i="46" s="1"/>
  <c r="O23" i="30"/>
  <c r="E352" i="46" s="1"/>
  <c r="I23" i="30"/>
  <c r="D352" i="46" s="1"/>
  <c r="O53" i="30"/>
  <c r="E382" i="46" s="1"/>
  <c r="I53" i="30"/>
  <c r="D382" i="46" s="1"/>
  <c r="O50" i="30"/>
  <c r="E379" i="46" s="1"/>
  <c r="I50" i="30"/>
  <c r="D379" i="46" s="1"/>
  <c r="O43" i="30"/>
  <c r="E372" i="46" s="1"/>
  <c r="I43" i="30"/>
  <c r="D372" i="46" s="1"/>
  <c r="O39" i="30"/>
  <c r="E368" i="46" s="1"/>
  <c r="O36" i="30"/>
  <c r="E365" i="46" s="1"/>
  <c r="I36" i="30"/>
  <c r="D365" i="46" s="1"/>
  <c r="O33" i="30"/>
  <c r="E362" i="46" s="1"/>
  <c r="I33" i="30"/>
  <c r="D362" i="46" s="1"/>
  <c r="O30" i="30"/>
  <c r="E359" i="46" s="1"/>
  <c r="I30" i="30"/>
  <c r="D359" i="46" s="1"/>
  <c r="O26" i="30"/>
  <c r="E355" i="46" s="1"/>
  <c r="I26" i="30"/>
  <c r="D355" i="46" s="1"/>
  <c r="O22" i="30"/>
  <c r="E351" i="46" s="1"/>
  <c r="O17" i="30"/>
  <c r="E346" i="46" s="1"/>
  <c r="I17" i="30"/>
  <c r="D346" i="46" s="1"/>
  <c r="O11" i="30"/>
  <c r="E340" i="46" s="1"/>
  <c r="I11" i="30"/>
  <c r="D340" i="46" s="1"/>
  <c r="P55" i="39"/>
  <c r="C21" i="13" s="1"/>
  <c r="I36" i="39"/>
  <c r="I42" i="39"/>
  <c r="I45" i="39"/>
  <c r="I41" i="39"/>
  <c r="I37" i="39"/>
  <c r="I33" i="39"/>
  <c r="I40" i="38"/>
  <c r="I9" i="38"/>
  <c r="O55" i="38"/>
  <c r="C20" i="13" s="1"/>
  <c r="I9" i="10"/>
  <c r="I50" i="9"/>
  <c r="I15" i="10"/>
  <c r="I10" i="9"/>
  <c r="W17" i="1"/>
  <c r="C49" i="1" s="1"/>
  <c r="P64" i="1" s="1"/>
  <c r="O55" i="9"/>
  <c r="O55" i="11"/>
  <c r="O55" i="10"/>
  <c r="I33" i="9"/>
  <c r="I50" i="10"/>
  <c r="I12" i="10"/>
  <c r="I42" i="32"/>
  <c r="D461" i="46" s="1"/>
  <c r="O42" i="32"/>
  <c r="E461" i="46" s="1"/>
  <c r="I37" i="9"/>
  <c r="I21" i="9"/>
  <c r="I38" i="10"/>
  <c r="I53" i="31"/>
  <c r="D427" i="46" s="1"/>
  <c r="O53" i="31"/>
  <c r="E427" i="46" s="1"/>
  <c r="I21" i="31"/>
  <c r="D395" i="46" s="1"/>
  <c r="O21" i="31"/>
  <c r="E395" i="46" s="1"/>
  <c r="I34" i="32"/>
  <c r="D453" i="46" s="1"/>
  <c r="O34" i="32"/>
  <c r="E453" i="46" s="1"/>
  <c r="I14" i="40"/>
  <c r="D523" i="46" s="1"/>
  <c r="O14" i="40"/>
  <c r="E523" i="46" s="1"/>
  <c r="I10" i="40"/>
  <c r="D519" i="46" s="1"/>
  <c r="O10" i="40"/>
  <c r="E519" i="46" s="1"/>
  <c r="W49" i="1"/>
  <c r="C53" i="1" s="1"/>
  <c r="I25" i="9"/>
  <c r="I20" i="10"/>
  <c r="I24" i="39"/>
  <c r="I16" i="39"/>
  <c r="O29" i="31"/>
  <c r="E403" i="46" s="1"/>
  <c r="I45" i="31"/>
  <c r="D419" i="46" s="1"/>
  <c r="I13" i="31"/>
  <c r="D387" i="46" s="1"/>
  <c r="I26" i="32"/>
  <c r="D445" i="46" s="1"/>
  <c r="O26" i="32"/>
  <c r="E445" i="46" s="1"/>
  <c r="I51" i="41"/>
  <c r="D515" i="46" s="1"/>
  <c r="O51" i="41"/>
  <c r="E515" i="46" s="1"/>
  <c r="I47" i="41"/>
  <c r="D511" i="46" s="1"/>
  <c r="O47" i="41"/>
  <c r="E511" i="46" s="1"/>
  <c r="I43" i="41"/>
  <c r="D507" i="46" s="1"/>
  <c r="O43" i="41"/>
  <c r="E507" i="46" s="1"/>
  <c r="I39" i="41"/>
  <c r="D503" i="46" s="1"/>
  <c r="O39" i="41"/>
  <c r="E503" i="46" s="1"/>
  <c r="I35" i="41"/>
  <c r="D499" i="46" s="1"/>
  <c r="O35" i="41"/>
  <c r="E499" i="46" s="1"/>
  <c r="I31" i="41"/>
  <c r="D495" i="46" s="1"/>
  <c r="O31" i="41"/>
  <c r="E495" i="46" s="1"/>
  <c r="I27" i="41"/>
  <c r="D491" i="46" s="1"/>
  <c r="O27" i="41"/>
  <c r="E491" i="46" s="1"/>
  <c r="I23" i="41"/>
  <c r="D487" i="46" s="1"/>
  <c r="O23" i="41"/>
  <c r="E487" i="46" s="1"/>
  <c r="I19" i="41"/>
  <c r="D483" i="46" s="1"/>
  <c r="O19" i="41"/>
  <c r="E483" i="46" s="1"/>
  <c r="I15" i="41"/>
  <c r="D479" i="46" s="1"/>
  <c r="O15" i="41"/>
  <c r="E479" i="46" s="1"/>
  <c r="I11" i="41"/>
  <c r="D475" i="46" s="1"/>
  <c r="O11" i="41"/>
  <c r="E475" i="46" s="1"/>
  <c r="W49" i="27"/>
  <c r="C53" i="27" s="1"/>
  <c r="I45" i="9"/>
  <c r="I30" i="10"/>
  <c r="O45" i="31"/>
  <c r="E419" i="46" s="1"/>
  <c r="I37" i="31"/>
  <c r="D411" i="46" s="1"/>
  <c r="O37" i="31"/>
  <c r="E411" i="46" s="1"/>
  <c r="I50" i="32"/>
  <c r="D469" i="46" s="1"/>
  <c r="O50" i="32"/>
  <c r="E469" i="46" s="1"/>
  <c r="I18" i="32"/>
  <c r="D437" i="46" s="1"/>
  <c r="O18" i="32"/>
  <c r="E437" i="46" s="1"/>
  <c r="I47" i="9"/>
  <c r="I43" i="9"/>
  <c r="I31" i="9"/>
  <c r="I27" i="9"/>
  <c r="I11" i="9"/>
  <c r="I48" i="10"/>
  <c r="W58" i="1"/>
  <c r="O53" i="1" s="1"/>
  <c r="I47" i="31"/>
  <c r="D421" i="46" s="1"/>
  <c r="O47" i="31"/>
  <c r="E421" i="46" s="1"/>
  <c r="I39" i="31"/>
  <c r="D413" i="46" s="1"/>
  <c r="O39" i="31"/>
  <c r="E413" i="46" s="1"/>
  <c r="I31" i="31"/>
  <c r="D405" i="46" s="1"/>
  <c r="O31" i="31"/>
  <c r="E405" i="46" s="1"/>
  <c r="I23" i="31"/>
  <c r="D397" i="46" s="1"/>
  <c r="O23" i="31"/>
  <c r="E397" i="46" s="1"/>
  <c r="I15" i="31"/>
  <c r="D389" i="46" s="1"/>
  <c r="O15" i="31"/>
  <c r="E389" i="46" s="1"/>
  <c r="I52" i="32"/>
  <c r="D471" i="46" s="1"/>
  <c r="I44" i="32"/>
  <c r="D463" i="46" s="1"/>
  <c r="I36" i="32"/>
  <c r="D455" i="46" s="1"/>
  <c r="I28" i="32"/>
  <c r="D447" i="46" s="1"/>
  <c r="I20" i="32"/>
  <c r="D439" i="46" s="1"/>
  <c r="I17" i="40"/>
  <c r="D526" i="46" s="1"/>
  <c r="O17" i="40"/>
  <c r="E526" i="46" s="1"/>
  <c r="O13" i="40"/>
  <c r="E522" i="46" s="1"/>
  <c r="I13" i="40"/>
  <c r="D522" i="46" s="1"/>
  <c r="I49" i="33"/>
  <c r="O49" i="33"/>
  <c r="I45" i="33"/>
  <c r="I17" i="33"/>
  <c r="O17" i="33"/>
  <c r="I13" i="33"/>
  <c r="I9" i="30"/>
  <c r="O9" i="30"/>
  <c r="E338" i="46" s="1"/>
  <c r="W58" i="27"/>
  <c r="O53" i="27" s="1"/>
  <c r="I28" i="39"/>
  <c r="I20" i="39"/>
  <c r="I12" i="39"/>
  <c r="I49" i="31"/>
  <c r="D423" i="46" s="1"/>
  <c r="I41" i="31"/>
  <c r="D415" i="46" s="1"/>
  <c r="I33" i="31"/>
  <c r="D407" i="46" s="1"/>
  <c r="I25" i="31"/>
  <c r="D399" i="46" s="1"/>
  <c r="I17" i="31"/>
  <c r="D391" i="46" s="1"/>
  <c r="I9" i="31"/>
  <c r="I46" i="32"/>
  <c r="D465" i="46" s="1"/>
  <c r="O46" i="32"/>
  <c r="E465" i="46" s="1"/>
  <c r="I38" i="32"/>
  <c r="D457" i="46" s="1"/>
  <c r="O38" i="32"/>
  <c r="E457" i="46" s="1"/>
  <c r="I30" i="32"/>
  <c r="D449" i="46" s="1"/>
  <c r="O30" i="32"/>
  <c r="E449" i="46" s="1"/>
  <c r="I22" i="32"/>
  <c r="D441" i="46" s="1"/>
  <c r="O22" i="32"/>
  <c r="E441" i="46" s="1"/>
  <c r="I14" i="32"/>
  <c r="D433" i="46" s="1"/>
  <c r="O14" i="32"/>
  <c r="E433" i="46" s="1"/>
  <c r="I11" i="32"/>
  <c r="D430" i="46" s="1"/>
  <c r="I50" i="40"/>
  <c r="D559" i="46" s="1"/>
  <c r="O50" i="40"/>
  <c r="E559" i="46" s="1"/>
  <c r="I46" i="40"/>
  <c r="D555" i="46" s="1"/>
  <c r="I42" i="40"/>
  <c r="D551" i="46" s="1"/>
  <c r="O42" i="40"/>
  <c r="E551" i="46" s="1"/>
  <c r="I38" i="40"/>
  <c r="D547" i="46" s="1"/>
  <c r="I34" i="40"/>
  <c r="D543" i="46" s="1"/>
  <c r="O34" i="40"/>
  <c r="E543" i="46" s="1"/>
  <c r="I30" i="40"/>
  <c r="D539" i="46" s="1"/>
  <c r="I26" i="40"/>
  <c r="D535" i="46" s="1"/>
  <c r="O26" i="40"/>
  <c r="E535" i="46" s="1"/>
  <c r="I51" i="31"/>
  <c r="D425" i="46" s="1"/>
  <c r="O51" i="31"/>
  <c r="E425" i="46" s="1"/>
  <c r="I43" i="31"/>
  <c r="D417" i="46" s="1"/>
  <c r="O43" i="31"/>
  <c r="E417" i="46" s="1"/>
  <c r="I35" i="31"/>
  <c r="D409" i="46" s="1"/>
  <c r="O35" i="31"/>
  <c r="E409" i="46" s="1"/>
  <c r="I27" i="31"/>
  <c r="D401" i="46" s="1"/>
  <c r="O27" i="31"/>
  <c r="E401" i="46" s="1"/>
  <c r="I19" i="31"/>
  <c r="D393" i="46" s="1"/>
  <c r="O19" i="31"/>
  <c r="E393" i="46" s="1"/>
  <c r="I11" i="31"/>
  <c r="D385" i="46" s="1"/>
  <c r="O11" i="31"/>
  <c r="I48" i="32"/>
  <c r="D467" i="46" s="1"/>
  <c r="I40" i="32"/>
  <c r="D459" i="46" s="1"/>
  <c r="I32" i="32"/>
  <c r="D451" i="46" s="1"/>
  <c r="I24" i="32"/>
  <c r="D443" i="46" s="1"/>
  <c r="I16" i="32"/>
  <c r="D435" i="46" s="1"/>
  <c r="I10" i="32"/>
  <c r="D429" i="46" s="1"/>
  <c r="O10" i="32"/>
  <c r="E429" i="46" s="1"/>
  <c r="I52" i="41"/>
  <c r="D516" i="46" s="1"/>
  <c r="I48" i="41"/>
  <c r="D512" i="46" s="1"/>
  <c r="O48" i="41"/>
  <c r="E512" i="46" s="1"/>
  <c r="I44" i="41"/>
  <c r="D508" i="46" s="1"/>
  <c r="I40" i="41"/>
  <c r="D504" i="46" s="1"/>
  <c r="O40" i="41"/>
  <c r="E504" i="46" s="1"/>
  <c r="I36" i="41"/>
  <c r="D500" i="46" s="1"/>
  <c r="I32" i="41"/>
  <c r="D496" i="46" s="1"/>
  <c r="O32" i="41"/>
  <c r="E496" i="46" s="1"/>
  <c r="I28" i="41"/>
  <c r="D492" i="46" s="1"/>
  <c r="I24" i="41"/>
  <c r="D488" i="46" s="1"/>
  <c r="O24" i="41"/>
  <c r="E488" i="46" s="1"/>
  <c r="I20" i="41"/>
  <c r="D484" i="46" s="1"/>
  <c r="I16" i="41"/>
  <c r="D480" i="46" s="1"/>
  <c r="O16" i="41"/>
  <c r="E480" i="46" s="1"/>
  <c r="I12" i="41"/>
  <c r="D476" i="46" s="1"/>
  <c r="O53" i="40"/>
  <c r="E562" i="46" s="1"/>
  <c r="I53" i="40"/>
  <c r="D562" i="46" s="1"/>
  <c r="O49" i="40"/>
  <c r="E558" i="46" s="1"/>
  <c r="I49" i="40"/>
  <c r="D558" i="46" s="1"/>
  <c r="O45" i="40"/>
  <c r="E554" i="46" s="1"/>
  <c r="I45" i="40"/>
  <c r="D554" i="46" s="1"/>
  <c r="O41" i="40"/>
  <c r="E550" i="46" s="1"/>
  <c r="I41" i="40"/>
  <c r="D550" i="46" s="1"/>
  <c r="O37" i="40"/>
  <c r="E546" i="46" s="1"/>
  <c r="I37" i="40"/>
  <c r="D546" i="46" s="1"/>
  <c r="O33" i="40"/>
  <c r="E542" i="46" s="1"/>
  <c r="I33" i="40"/>
  <c r="D542" i="46" s="1"/>
  <c r="O29" i="40"/>
  <c r="E538" i="46" s="1"/>
  <c r="I29" i="40"/>
  <c r="D538" i="46" s="1"/>
  <c r="I33" i="33"/>
  <c r="O33" i="33"/>
  <c r="I29" i="33"/>
  <c r="O29" i="33"/>
  <c r="I9" i="32"/>
  <c r="D428" i="46" s="1"/>
  <c r="I50" i="41"/>
  <c r="D514" i="46" s="1"/>
  <c r="I46" i="41"/>
  <c r="D510" i="46" s="1"/>
  <c r="I42" i="41"/>
  <c r="D506" i="46" s="1"/>
  <c r="I38" i="41"/>
  <c r="D502" i="46" s="1"/>
  <c r="I34" i="41"/>
  <c r="D498" i="46" s="1"/>
  <c r="I30" i="41"/>
  <c r="D494" i="46" s="1"/>
  <c r="I26" i="41"/>
  <c r="D490" i="46" s="1"/>
  <c r="I22" i="41"/>
  <c r="D486" i="46" s="1"/>
  <c r="I18" i="41"/>
  <c r="D482" i="46" s="1"/>
  <c r="I14" i="41"/>
  <c r="D478" i="46" s="1"/>
  <c r="I10" i="41"/>
  <c r="D474" i="46" s="1"/>
  <c r="I52" i="40"/>
  <c r="D561" i="46" s="1"/>
  <c r="I48" i="40"/>
  <c r="D557" i="46" s="1"/>
  <c r="I44" i="40"/>
  <c r="D553" i="46" s="1"/>
  <c r="I40" i="40"/>
  <c r="D549" i="46" s="1"/>
  <c r="I36" i="40"/>
  <c r="D545" i="46" s="1"/>
  <c r="I32" i="40"/>
  <c r="D541" i="46" s="1"/>
  <c r="I25" i="40"/>
  <c r="D534" i="46" s="1"/>
  <c r="O25" i="40"/>
  <c r="E534" i="46" s="1"/>
  <c r="I22" i="40"/>
  <c r="D531" i="46" s="1"/>
  <c r="I9" i="40"/>
  <c r="D518" i="46" s="1"/>
  <c r="O9" i="40"/>
  <c r="E518" i="46" s="1"/>
  <c r="I41" i="33"/>
  <c r="O41" i="33"/>
  <c r="I25" i="33"/>
  <c r="O25" i="33"/>
  <c r="I9" i="33"/>
  <c r="O9" i="33"/>
  <c r="I12" i="32"/>
  <c r="D431" i="46" s="1"/>
  <c r="I53" i="41"/>
  <c r="D517" i="46" s="1"/>
  <c r="O53" i="41"/>
  <c r="E517" i="46" s="1"/>
  <c r="I49" i="41"/>
  <c r="D513" i="46" s="1"/>
  <c r="O49" i="41"/>
  <c r="E513" i="46" s="1"/>
  <c r="I45" i="41"/>
  <c r="D509" i="46" s="1"/>
  <c r="O45" i="41"/>
  <c r="E509" i="46" s="1"/>
  <c r="I41" i="41"/>
  <c r="D505" i="46" s="1"/>
  <c r="O41" i="41"/>
  <c r="E505" i="46" s="1"/>
  <c r="I37" i="41"/>
  <c r="D501" i="46" s="1"/>
  <c r="O37" i="41"/>
  <c r="E501" i="46" s="1"/>
  <c r="I33" i="41"/>
  <c r="D497" i="46" s="1"/>
  <c r="O33" i="41"/>
  <c r="E497" i="46" s="1"/>
  <c r="I29" i="41"/>
  <c r="D493" i="46" s="1"/>
  <c r="O29" i="41"/>
  <c r="E493" i="46" s="1"/>
  <c r="I25" i="41"/>
  <c r="D489" i="46" s="1"/>
  <c r="O25" i="41"/>
  <c r="E489" i="46" s="1"/>
  <c r="I21" i="41"/>
  <c r="D485" i="46" s="1"/>
  <c r="O21" i="41"/>
  <c r="E485" i="46" s="1"/>
  <c r="I17" i="41"/>
  <c r="D481" i="46" s="1"/>
  <c r="O17" i="41"/>
  <c r="E481" i="46" s="1"/>
  <c r="I13" i="41"/>
  <c r="D477" i="46" s="1"/>
  <c r="O13" i="41"/>
  <c r="E477" i="46" s="1"/>
  <c r="I9" i="41"/>
  <c r="D473" i="46" s="1"/>
  <c r="O9" i="41"/>
  <c r="E473" i="46" s="1"/>
  <c r="I51" i="40"/>
  <c r="D560" i="46" s="1"/>
  <c r="O51" i="40"/>
  <c r="E560" i="46" s="1"/>
  <c r="I47" i="40"/>
  <c r="D556" i="46" s="1"/>
  <c r="O47" i="40"/>
  <c r="E556" i="46" s="1"/>
  <c r="I43" i="40"/>
  <c r="D552" i="46" s="1"/>
  <c r="O43" i="40"/>
  <c r="E552" i="46" s="1"/>
  <c r="I39" i="40"/>
  <c r="D548" i="46" s="1"/>
  <c r="O39" i="40"/>
  <c r="E548" i="46" s="1"/>
  <c r="I35" i="40"/>
  <c r="D544" i="46" s="1"/>
  <c r="O35" i="40"/>
  <c r="E544" i="46" s="1"/>
  <c r="I31" i="40"/>
  <c r="D540" i="46" s="1"/>
  <c r="O31" i="40"/>
  <c r="E540" i="46" s="1"/>
  <c r="O21" i="40"/>
  <c r="E530" i="46" s="1"/>
  <c r="I21" i="40"/>
  <c r="D530" i="46" s="1"/>
  <c r="I18" i="40"/>
  <c r="D527" i="46" s="1"/>
  <c r="I53" i="33"/>
  <c r="I37" i="33"/>
  <c r="I21" i="33"/>
  <c r="I24" i="40"/>
  <c r="D533" i="46" s="1"/>
  <c r="I16" i="40"/>
  <c r="D525" i="46" s="1"/>
  <c r="I47" i="33"/>
  <c r="O47" i="33"/>
  <c r="I39" i="33"/>
  <c r="O39" i="33"/>
  <c r="I31" i="33"/>
  <c r="O31" i="33"/>
  <c r="I23" i="33"/>
  <c r="O23" i="33"/>
  <c r="I15" i="33"/>
  <c r="O15" i="33"/>
  <c r="O55" i="8"/>
  <c r="I28" i="40"/>
  <c r="D537" i="46" s="1"/>
  <c r="I20" i="40"/>
  <c r="D529" i="46" s="1"/>
  <c r="I12" i="40"/>
  <c r="D521" i="46" s="1"/>
  <c r="I51" i="33"/>
  <c r="O51" i="33"/>
  <c r="I43" i="33"/>
  <c r="O43" i="33"/>
  <c r="I35" i="33"/>
  <c r="O35" i="33"/>
  <c r="I27" i="33"/>
  <c r="O27" i="33"/>
  <c r="I19" i="33"/>
  <c r="O19" i="33"/>
  <c r="I11" i="33"/>
  <c r="O11" i="33"/>
  <c r="O56" i="8" l="1"/>
  <c r="D383" i="46"/>
  <c r="D338" i="46"/>
  <c r="I16" i="38"/>
  <c r="O57" i="8"/>
  <c r="G56" i="11"/>
  <c r="I22" i="38"/>
  <c r="D259" i="46"/>
  <c r="D254" i="46"/>
  <c r="D287" i="46"/>
  <c r="I42" i="38"/>
  <c r="W40" i="1"/>
  <c r="H49" i="1" s="1"/>
  <c r="F65" i="1" s="1"/>
  <c r="P65" i="1" s="1"/>
  <c r="I29" i="38"/>
  <c r="D264" i="46"/>
  <c r="D284" i="46"/>
  <c r="D280" i="46"/>
  <c r="I44" i="38"/>
  <c r="D260" i="46"/>
  <c r="I21" i="38"/>
  <c r="D274" i="46"/>
  <c r="D262" i="46"/>
  <c r="I13" i="38"/>
  <c r="D253" i="46"/>
  <c r="W40" i="28"/>
  <c r="H49" i="28" s="1"/>
  <c r="F65" i="28" s="1"/>
  <c r="F70" i="28"/>
  <c r="P66" i="28"/>
  <c r="BF21" i="14"/>
  <c r="G13" i="14" s="1"/>
  <c r="V69" i="27"/>
  <c r="B11" i="13" s="1"/>
  <c r="B11" i="35" s="1"/>
  <c r="D242" i="46"/>
  <c r="D184" i="46"/>
  <c r="D200" i="46"/>
  <c r="D210" i="46"/>
  <c r="D240" i="46"/>
  <c r="D178" i="46"/>
  <c r="D170" i="46"/>
  <c r="D193" i="46"/>
  <c r="D230" i="46"/>
  <c r="D246" i="46"/>
  <c r="D172" i="46"/>
  <c r="D188" i="46"/>
  <c r="D214" i="46"/>
  <c r="D236" i="46"/>
  <c r="D190" i="46"/>
  <c r="D187" i="46"/>
  <c r="D226" i="46"/>
  <c r="D168" i="46"/>
  <c r="D216" i="46"/>
  <c r="D202" i="46"/>
  <c r="D206" i="46"/>
  <c r="D244" i="46"/>
  <c r="D182" i="46"/>
  <c r="D191" i="46"/>
  <c r="D209" i="46"/>
  <c r="D245" i="46"/>
  <c r="D218" i="46"/>
  <c r="D234" i="46"/>
  <c r="D160" i="46"/>
  <c r="D176" i="46"/>
  <c r="D192" i="46"/>
  <c r="D224" i="46"/>
  <c r="D162" i="46"/>
  <c r="D194" i="46"/>
  <c r="D232" i="46"/>
  <c r="D186" i="46"/>
  <c r="D228" i="46"/>
  <c r="D166" i="46"/>
  <c r="D198" i="46"/>
  <c r="D159" i="46"/>
  <c r="D175" i="46"/>
  <c r="D203" i="46"/>
  <c r="D222" i="46"/>
  <c r="D238" i="46"/>
  <c r="D164" i="46"/>
  <c r="D180" i="46"/>
  <c r="D196" i="46"/>
  <c r="D220" i="46"/>
  <c r="D174" i="46"/>
  <c r="D185" i="46"/>
  <c r="D199" i="46"/>
  <c r="D229" i="46"/>
  <c r="D183" i="46"/>
  <c r="P71" i="28"/>
  <c r="F72" i="28"/>
  <c r="P72" i="28" s="1"/>
  <c r="U68" i="28"/>
  <c r="B12" i="13" s="1"/>
  <c r="B12" i="35" s="1"/>
  <c r="F71" i="27"/>
  <c r="P71" i="27" s="1"/>
  <c r="O55" i="31"/>
  <c r="E385" i="46"/>
  <c r="F71" i="1"/>
  <c r="P71" i="1" s="1"/>
  <c r="F72" i="1"/>
  <c r="P72" i="1" s="1"/>
  <c r="P63" i="1"/>
  <c r="O55" i="30"/>
  <c r="I55" i="30" s="1"/>
  <c r="O57" i="30" s="1"/>
  <c r="C30" i="13"/>
  <c r="F66" i="1"/>
  <c r="P66" i="1" s="1"/>
  <c r="P65" i="27"/>
  <c r="O55" i="40"/>
  <c r="I55" i="39"/>
  <c r="P65" i="28"/>
  <c r="I55" i="40"/>
  <c r="O55" i="32"/>
  <c r="I55" i="32" s="1"/>
  <c r="O57" i="32" s="1"/>
  <c r="F70" i="27"/>
  <c r="P70" i="27" s="1"/>
  <c r="I55" i="33"/>
  <c r="E27" i="13"/>
  <c r="E27" i="35" s="1"/>
  <c r="O56" i="11"/>
  <c r="O57" i="11" s="1"/>
  <c r="O55" i="41"/>
  <c r="I55" i="41"/>
  <c r="O55" i="33"/>
  <c r="F70" i="1"/>
  <c r="P70" i="1" s="1"/>
  <c r="O59" i="31" l="1"/>
  <c r="O59" i="30"/>
  <c r="V68" i="1"/>
  <c r="B10" i="13" s="1"/>
  <c r="B10" i="35" s="1"/>
  <c r="I55" i="38"/>
  <c r="B20" i="13" s="1"/>
  <c r="B20" i="35" s="1"/>
  <c r="B17" i="13"/>
  <c r="F73" i="28"/>
  <c r="P73" i="28"/>
  <c r="P74" i="28" s="1"/>
  <c r="F73" i="1"/>
  <c r="C32" i="13"/>
  <c r="C32" i="35" s="1"/>
  <c r="O59" i="32"/>
  <c r="C31" i="13"/>
  <c r="C31" i="35" s="1"/>
  <c r="B19" i="13"/>
  <c r="B19" i="35" s="1"/>
  <c r="O57" i="10"/>
  <c r="F66" i="27"/>
  <c r="F73" i="27" s="1"/>
  <c r="B18" i="13"/>
  <c r="B18" i="35" s="1"/>
  <c r="O57" i="9"/>
  <c r="O57" i="33"/>
  <c r="O59" i="33" s="1"/>
  <c r="C36" i="13"/>
  <c r="C36" i="35" s="1"/>
  <c r="C34" i="13"/>
  <c r="C34" i="35" s="1"/>
  <c r="O57" i="40"/>
  <c r="O59" i="40" s="1"/>
  <c r="C33" i="13"/>
  <c r="C33" i="35" s="1"/>
  <c r="O57" i="41"/>
  <c r="O59" i="41" s="1"/>
  <c r="C30" i="35"/>
  <c r="P73" i="1"/>
  <c r="B21" i="13"/>
  <c r="B21" i="35" s="1"/>
  <c r="P56" i="39"/>
  <c r="P57" i="39" s="1"/>
  <c r="P66" i="27" l="1"/>
  <c r="P73" i="27" s="1"/>
  <c r="P74" i="27" s="1"/>
  <c r="P74" i="1"/>
  <c r="O57" i="38"/>
  <c r="D13" i="13"/>
  <c r="D14" i="13" s="1"/>
  <c r="D14" i="35" s="1"/>
  <c r="D37" i="13"/>
  <c r="D13" i="35" l="1"/>
  <c r="E15" i="13"/>
  <c r="D23" i="35"/>
  <c r="D24" i="13"/>
  <c r="D37" i="35"/>
  <c r="D38" i="13"/>
  <c r="E15" i="35" l="1"/>
  <c r="E41" i="13"/>
  <c r="E39" i="13"/>
  <c r="E39" i="35" s="1"/>
  <c r="D38" i="35"/>
  <c r="E25" i="13"/>
  <c r="D24" i="35"/>
  <c r="E25" i="35" l="1"/>
  <c r="E43" i="13" l="1"/>
  <c r="E43" i="35" s="1"/>
  <c r="E41" i="35"/>
  <c r="E45" i="13" l="1"/>
  <c r="C48" i="13" l="1"/>
  <c r="C50" i="13"/>
  <c r="H31" i="13"/>
  <c r="E44" i="13" s="1"/>
  <c r="C52" i="13" l="1"/>
  <c r="B17" i="35"/>
  <c r="E46" i="13"/>
  <c r="E45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46B5C4D1-AF7A-469C-91DD-33D3C5850892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U2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V3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U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3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U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31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24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38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</commentList>
</comments>
</file>

<file path=xl/sharedStrings.xml><?xml version="1.0" encoding="utf-8"?>
<sst xmlns="http://schemas.openxmlformats.org/spreadsheetml/2006/main" count="1161" uniqueCount="336">
  <si>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</si>
  <si>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</si>
  <si>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</si>
  <si>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</si>
  <si>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</si>
  <si>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</si>
  <si>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</si>
  <si>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</si>
  <si>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</si>
  <si>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</si>
  <si>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</si>
  <si>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</si>
  <si>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</si>
  <si>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</si>
  <si>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</si>
  <si>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</si>
  <si>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</si>
  <si>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</si>
  <si>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</si>
  <si>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</si>
  <si>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</si>
  <si>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</si>
  <si>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</si>
  <si>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</si>
  <si>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</si>
  <si>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</si>
  <si>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</si>
  <si>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</si>
  <si>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</si>
  <si>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30T</t>
  </si>
  <si>
    <t>110T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</si>
  <si>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</si>
  <si>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</si>
  <si>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</si>
  <si>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</si>
  <si>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</si>
  <si>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</si>
  <si>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</si>
  <si>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</si>
  <si>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</si>
  <si>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</si>
  <si>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</si>
  <si>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</si>
  <si>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</si>
  <si>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</si>
  <si>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</si>
  <si>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</si>
  <si>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</si>
  <si>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</si>
  <si>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</si>
  <si>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</si>
  <si>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</si>
  <si>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</si>
  <si>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COMPANY</t>
  </si>
  <si>
    <t>Labor Sheet #1 Total</t>
  </si>
  <si>
    <t>Labor Total</t>
  </si>
  <si>
    <t>Labor Sheet #2 Total</t>
  </si>
  <si>
    <t>Labor Sheet #3 Total</t>
  </si>
  <si>
    <t>Material Total</t>
  </si>
  <si>
    <t>Material &amp; Tax Total</t>
  </si>
  <si>
    <t>Total</t>
  </si>
  <si>
    <t>State &amp; Local Sales Tax: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</si>
  <si>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</si>
  <si>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</si>
  <si>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</si>
  <si>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</si>
  <si>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</si>
  <si>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</si>
  <si>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</si>
  <si>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</si>
  <si>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</si>
  <si>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</si>
  <si>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</si>
  <si>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</si>
  <si>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</si>
  <si>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</si>
  <si>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</si>
  <si>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</si>
  <si>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</si>
  <si>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</si>
  <si>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</si>
  <si>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</si>
  <si>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</si>
  <si>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</si>
  <si>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</si>
  <si>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</si>
  <si>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</si>
  <si>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</si>
  <si>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</si>
  <si>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</si>
  <si>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</si>
  <si>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</si>
  <si>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</si>
  <si>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</si>
  <si>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</si>
  <si>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</si>
  <si>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</si>
  <si>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</si>
  <si>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</si>
  <si>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</si>
  <si>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</si>
  <si>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</si>
  <si>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</si>
  <si>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</si>
  <si>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</si>
  <si>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</si>
  <si>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</si>
  <si>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</si>
  <si>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</si>
  <si>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</si>
  <si>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</si>
  <si>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</si>
  <si>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</si>
  <si>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</si>
  <si>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</si>
  <si>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</si>
  <si>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</si>
  <si>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</si>
  <si>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</si>
  <si>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</si>
  <si>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</si>
  <si>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</si>
  <si>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</si>
  <si>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</si>
  <si>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</si>
  <si>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</si>
  <si>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</si>
  <si>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</si>
  <si>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</si>
  <si>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</si>
  <si>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</si>
  <si>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</si>
  <si>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</si>
  <si>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</si>
  <si>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</si>
  <si>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</si>
  <si>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</si>
  <si>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</si>
  <si>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</si>
  <si>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</si>
  <si>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</si>
  <si>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</si>
  <si>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</si>
  <si>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</si>
  <si>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</si>
  <si>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</si>
  <si>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</si>
  <si>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</si>
  <si>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10 TON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</si>
  <si>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</si>
  <si>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</si>
  <si>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</si>
  <si>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</si>
  <si>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</si>
  <si>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</si>
  <si>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</si>
  <si>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</si>
  <si>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</si>
  <si>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</si>
  <si>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</si>
  <si>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</si>
  <si>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</si>
  <si>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</si>
  <si>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</si>
  <si>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</t>
  </si>
  <si>
    <t># 1 &amp; 12</t>
  </si>
  <si>
    <t># 60</t>
  </si>
  <si>
    <t># 11</t>
  </si>
  <si>
    <t># 14</t>
  </si>
  <si>
    <t># 33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</si>
  <si>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</si>
  <si>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</si>
  <si>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</si>
  <si>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</si>
  <si>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</si>
  <si>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</si>
  <si>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</si>
  <si>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</si>
  <si>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</si>
  <si>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</si>
  <si>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</si>
  <si>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</si>
  <si>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</si>
  <si>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</si>
  <si>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</si>
  <si>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</si>
  <si>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</si>
  <si>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</si>
  <si>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</si>
  <si>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</si>
  <si>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</si>
  <si>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</si>
  <si>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</si>
  <si>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</si>
  <si>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</si>
  <si>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</si>
  <si>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</si>
  <si>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</si>
  <si>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</si>
  <si>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</t>
  </si>
  <si>
    <t>HAULER</t>
  </si>
  <si>
    <t>FRT COST</t>
  </si>
  <si>
    <t>Freight Total</t>
  </si>
  <si>
    <t>BILL OF MATERIAL</t>
  </si>
  <si>
    <t>75 TON</t>
  </si>
  <si>
    <t>75T</t>
  </si>
  <si>
    <t>SCOPE OF WORK SUMMARY</t>
  </si>
  <si>
    <t>EBM Construction</t>
  </si>
  <si>
    <t>50 TON</t>
  </si>
  <si>
    <t>35T</t>
  </si>
  <si>
    <t>50T</t>
  </si>
  <si>
    <t># 58</t>
  </si>
  <si>
    <t>PORTA-POT</t>
  </si>
  <si>
    <t>ROLL-OFF</t>
  </si>
  <si>
    <t>ONSITE CAMERA</t>
  </si>
  <si>
    <t># MONTHS</t>
  </si>
  <si>
    <t># HRS</t>
  </si>
  <si>
    <t>PICKUP W/TRAILER</t>
  </si>
  <si>
    <t>SERVICE W/TRAILER</t>
  </si>
  <si>
    <t>EBM
WELDER</t>
  </si>
  <si>
    <t>PROJECT MANAGEMENT</t>
  </si>
  <si>
    <t>PM LAYOUT LABOR</t>
  </si>
  <si>
    <t>DRAFTING</t>
  </si>
  <si>
    <t>AIRPLANE</t>
  </si>
  <si>
    <t>PROJECT MANGEMENT</t>
  </si>
  <si>
    <t>FREIGHT
TOTAL</t>
  </si>
  <si>
    <t>FREIGHT
COST</t>
  </si>
  <si>
    <t>Freight &amp; Tax Total</t>
  </si>
  <si>
    <t>Labor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</si>
  <si>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</si>
  <si>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</si>
  <si>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</si>
  <si>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</si>
  <si>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</si>
  <si>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South Dakota</t>
  </si>
  <si>
    <t>On estimates for customers in the state of South Dakota 0% sales tax is calculated on</t>
  </si>
  <si>
    <t>Construction in Norfolk 5.5% sales tax is calculated. Figure sales tax on markup price.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</si>
  <si>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</si>
  <si>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 xml:space="preserve">sales tax for your location(if in city limits) Add labor and materials + sales tax to </t>
  </si>
  <si>
    <t>LINK TO NEBRASKA SALES TAX RATE FINDER</t>
  </si>
  <si>
    <t>LINK TO SOUTH DAKOTA SALES TAX RATE FINDER</t>
  </si>
  <si>
    <t>Iowa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</si>
  <si>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South Dakota state sales tax is 4% plus any city/county</t>
    </r>
  </si>
  <si>
    <r>
      <t>On estimates for customers in the state of Iowa, a 6% sales tax is calculated on</t>
    </r>
    <r>
      <rPr>
        <u/>
        <sz val="11"/>
        <rFont val="Arial"/>
        <family val="2"/>
      </rPr>
      <t xml:space="preserve"> material</t>
    </r>
  </si>
  <si>
    <r>
      <t xml:space="preserve">estimating sheets </t>
    </r>
    <r>
      <rPr>
        <sz val="11"/>
        <rFont val="Arial"/>
        <family val="2"/>
      </rPr>
      <t>if shipped to jobsite and it is a contract job. If it is a repair job all</t>
    </r>
  </si>
  <si>
    <t xml:space="preserve">applicable Iowa tax applies. If materials are shipped to EBM Construction in Norfolk a </t>
  </si>
  <si>
    <r>
      <t>5.5% sales tax is inserted on</t>
    </r>
    <r>
      <rPr>
        <u/>
        <sz val="11"/>
        <rFont val="Arial"/>
        <family val="2"/>
      </rPr>
      <t xml:space="preserve"> 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</si>
  <si>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</si>
  <si>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</si>
  <si>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</si>
  <si>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</si>
  <si>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</si>
  <si>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</si>
  <si>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t>Construction in Norfolk 5.5% sales tax is calculated.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</si>
  <si>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</si>
  <si>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Figure sales tax on markup price.</t>
  </si>
  <si>
    <t>tax for your location (if in the city limits)</t>
  </si>
  <si>
    <t>LINK TO KANSAS SALES TAX RATE FINDER</t>
  </si>
  <si>
    <t>https://www.kssst.kdor.ks.gov/lookup.cfm</t>
  </si>
  <si>
    <t>Minnesota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</si>
  <si>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</si>
  <si>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</si>
  <si>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</si>
  <si>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 xml:space="preserve">Construction in Norfolk 5.5% sales tax is calculated. 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</si>
  <si>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Minnesota state tax is 6.5%</t>
    </r>
  </si>
  <si>
    <t>LINK TO MINNESOTA SALES TAX RATE FINDER</t>
  </si>
  <si>
    <t>Illinois</t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</si>
  <si>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</si>
  <si>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</si>
  <si>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 if shipped to</t>
  </si>
  <si>
    <t>job site. If materials are shipped to EBM Construction in Norfolk 5.5% sales tax is calculated.</t>
  </si>
  <si>
    <t>calculate total for excise tax of 2%.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</si>
  <si>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</si>
  <si>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</si>
  <si>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140T</t>
  </si>
  <si>
    <t>140 TON</t>
  </si>
  <si>
    <t>#64 135 FT AERIAL LIFT</t>
  </si>
  <si>
    <t>JOBSITE FUEL</t>
  </si>
  <si>
    <t>PERMITS(FIRE MARSHAL,</t>
  </si>
  <si>
    <t>CRANE, ETC.)</t>
  </si>
  <si>
    <t>HANGING MANBASKET</t>
  </si>
  <si>
    <t>PHASE</t>
  </si>
  <si>
    <t>HOURS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</si>
  <si>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</si>
  <si>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</si>
  <si>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</si>
  <si>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</si>
  <si>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 xml:space="preserve">https://www.revenue.state.mn.us/sales-tax-rate-calculator </t>
  </si>
  <si>
    <t>https://mytax.illinois.gov/_/</t>
  </si>
  <si>
    <t>$41/hr</t>
  </si>
  <si>
    <t>$41/HR</t>
  </si>
  <si>
    <t>CA Taxes on Profit</t>
  </si>
  <si>
    <t>Total Estimate &amp; CA Taxes</t>
  </si>
  <si>
    <t>REV 01/23/2024</t>
  </si>
  <si>
    <t>TAX:</t>
  </si>
  <si>
    <t>EQUIPMENT &amp; FIXTURES</t>
  </si>
  <si>
    <t>CA Sales Tax law defines equipment &amp; fixtures as items that don't lose there</t>
  </si>
  <si>
    <t>If the items are being received at EBM you will enter 5.5% in Box K4, and</t>
  </si>
  <si>
    <t>enter CA tax rate at site - 5% partial exemption.</t>
  </si>
  <si>
    <t>If the item(s) deliver to site enter 0.00% in Box K4, and enter CA tax rate at</t>
  </si>
  <si>
    <t>site - 5% partial exemption.</t>
  </si>
  <si>
    <t>EQUIPMENT &amp; FIXTURES ESTIMATE</t>
  </si>
  <si>
    <t>EQUIPMENT &amp; FIXTURE ESTIMATE</t>
  </si>
  <si>
    <t>STRUCTURES &amp; REAL PROPERTY ESTIMATE</t>
  </si>
  <si>
    <t>STRUCTURES &amp; REAL PROPERTY</t>
  </si>
  <si>
    <t>CA Sales Tax law defines structures &amp; real property as items that lose there</t>
  </si>
  <si>
    <t>idenity  when installed.</t>
  </si>
  <si>
    <t>For these items you will enter the full applicable tax at the jobsite. Tax will be remitted on</t>
  </si>
  <si>
    <t xml:space="preserve">our cost of the items and no further tax will be charged. </t>
  </si>
  <si>
    <t>idenity when installed.</t>
  </si>
  <si>
    <t>(I.E. If the item is removed the structure doesn't stand - Bin Systems, Towers, Etc)</t>
  </si>
  <si>
    <t>(I.E. If the item is removed the structure still stands)</t>
  </si>
  <si>
    <t xml:space="preserve">remitted on our cost of the items and no further tax will be charged. </t>
  </si>
  <si>
    <t>For these items you will enter the full applicable tax at the jobsite. Tax will be</t>
  </si>
  <si>
    <t>PROFESSIONAL SERVICES ESTIMATE</t>
  </si>
  <si>
    <t>OWNER INCLUDED ITEMS</t>
  </si>
  <si>
    <t>EQUIPMENT &amp; FIXTURES FREIGHT ESTIMATE</t>
  </si>
  <si>
    <t>STRUCTURES &amp; REAL PROPERTY FREIGHT ESTIMATE</t>
  </si>
  <si>
    <t>PROFESSIONAL SERVICES FREIGHT ESTIMATE</t>
  </si>
  <si>
    <t>E &amp; F Sheet #1 Total</t>
  </si>
  <si>
    <t>E &amp; F Sheet #2 Total</t>
  </si>
  <si>
    <t>E &amp; F Sheet #3 Total</t>
  </si>
  <si>
    <t>S &amp; RP Sheet #1 Total</t>
  </si>
  <si>
    <t>S &amp; RP Sheet #2 Total</t>
  </si>
  <si>
    <t>S &amp; RP Sheet #3 Total</t>
  </si>
  <si>
    <t>Prof. Services Sheet #1 Total</t>
  </si>
  <si>
    <t>Owner Included Items</t>
  </si>
  <si>
    <t>E &amp; F Freight Sheet #1 Total</t>
  </si>
  <si>
    <t>E &amp; F Freight Sheet #2 Total</t>
  </si>
  <si>
    <t>E &amp; F Freight Sheet #3 Total</t>
  </si>
  <si>
    <t>S &amp; R Freight Sheet #1 Total</t>
  </si>
  <si>
    <t>S &amp; R Freight Sheet #2 Total</t>
  </si>
  <si>
    <t>S &amp; R Freight Sheet #3 Total</t>
  </si>
  <si>
    <t>Freight Sheet Prof. Serv Total</t>
  </si>
  <si>
    <t>Owner Icluded Items</t>
  </si>
  <si>
    <t>Freight Sheet Prof. Serv.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</si>
</sst>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  <numFmt numFmtId="169" formatCode="0_);\(0\)"/>
    <numFmt numFmtId="170" formatCode="0.00_);\(0.00\)"/>
  </numFmts>
  <fonts count="5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0" fontId="0" fillId="0" borderId="11" xfId="0" applyBorder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" fontId="5" fillId="0" borderId="10" xfId="0" applyNumberFormat="1" applyFont="1" applyBorder="1"/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3" xfId="0" applyBorder="1"/>
    <xf numFmtId="164" fontId="1" fillId="0" borderId="0" xfId="0" applyNumberFormat="1" applyFont="1"/>
    <xf numFmtId="164" fontId="0" fillId="0" borderId="14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3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right"/>
    </xf>
    <xf numFmtId="164" fontId="0" fillId="0" borderId="15" xfId="0" applyNumberFormat="1" applyBorder="1"/>
    <xf numFmtId="164" fontId="0" fillId="0" borderId="16" xfId="0" applyNumberFormat="1" applyBorder="1"/>
    <xf numFmtId="9" fontId="0" fillId="0" borderId="0" xfId="0" applyNumberFormat="1" applyAlignment="1">
      <alignment horizontal="center"/>
    </xf>
    <xf numFmtId="0" fontId="0" fillId="0" borderId="15" xfId="0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7" xfId="0" applyNumberFormat="1" applyBorder="1"/>
    <xf numFmtId="164" fontId="0" fillId="0" borderId="18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0" xfId="0" applyNumberFormat="1"/>
    <xf numFmtId="165" fontId="0" fillId="0" borderId="19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2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2" xfId="0" applyFont="1" applyBorder="1" applyAlignment="1" applyProtection="1">
      <alignment horizontal="center"/>
      <protection hidden="1"/>
    </xf>
    <xf numFmtId="0" fontId="28" fillId="0" borderId="12" xfId="0" applyFont="1" applyBorder="1"/>
    <xf numFmtId="168" fontId="32" fillId="0" borderId="20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20" xfId="0" applyFont="1" applyBorder="1"/>
    <xf numFmtId="0" fontId="28" fillId="0" borderId="1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12" xfId="0" applyFont="1" applyBorder="1"/>
    <xf numFmtId="0" fontId="31" fillId="0" borderId="2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31" fillId="0" borderId="22" xfId="0" applyFont="1" applyBorder="1"/>
    <xf numFmtId="49" fontId="32" fillId="0" borderId="13" xfId="0" applyNumberFormat="1" applyFont="1" applyBorder="1" applyAlignment="1">
      <alignment horizontal="center"/>
    </xf>
    <xf numFmtId="44" fontId="32" fillId="0" borderId="13" xfId="29" applyFont="1" applyBorder="1" applyAlignment="1">
      <alignment horizontal="center" shrinkToFit="1"/>
    </xf>
    <xf numFmtId="44" fontId="32" fillId="0" borderId="23" xfId="29" applyFont="1" applyBorder="1" applyAlignment="1">
      <alignment horizontal="center"/>
    </xf>
    <xf numFmtId="44" fontId="32" fillId="0" borderId="13" xfId="29" applyFont="1" applyBorder="1" applyAlignment="1">
      <alignment horizontal="center"/>
    </xf>
    <xf numFmtId="44" fontId="32" fillId="0" borderId="15" xfId="29" applyFont="1" applyBorder="1" applyAlignment="1">
      <alignment horizontal="center"/>
    </xf>
    <xf numFmtId="0" fontId="32" fillId="0" borderId="13" xfId="0" applyFont="1" applyBorder="1"/>
    <xf numFmtId="168" fontId="32" fillId="0" borderId="15" xfId="0" applyNumberFormat="1" applyFont="1" applyBorder="1" applyAlignment="1">
      <alignment horizontal="center" shrinkToFit="1"/>
    </xf>
    <xf numFmtId="168" fontId="32" fillId="0" borderId="13" xfId="0" applyNumberFormat="1" applyFont="1" applyBorder="1" applyAlignment="1">
      <alignment horizontal="center" shrinkToFit="1"/>
    </xf>
    <xf numFmtId="0" fontId="32" fillId="0" borderId="15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5" xfId="0" applyFont="1" applyBorder="1"/>
    <xf numFmtId="0" fontId="31" fillId="0" borderId="15" xfId="0" applyFont="1" applyBorder="1"/>
    <xf numFmtId="0" fontId="28" fillId="0" borderId="13" xfId="0" applyFont="1" applyBorder="1"/>
    <xf numFmtId="49" fontId="32" fillId="0" borderId="12" xfId="0" applyNumberFormat="1" applyFont="1" applyBorder="1" applyAlignment="1">
      <alignment horizontal="center"/>
    </xf>
    <xf numFmtId="168" fontId="32" fillId="0" borderId="22" xfId="0" applyNumberFormat="1" applyFont="1" applyBorder="1" applyAlignment="1">
      <alignment horizontal="center" shrinkToFit="1"/>
    </xf>
    <xf numFmtId="0" fontId="32" fillId="0" borderId="22" xfId="0" applyFont="1" applyBorder="1"/>
    <xf numFmtId="0" fontId="32" fillId="0" borderId="23" xfId="0" applyFont="1" applyBorder="1" applyAlignment="1">
      <alignment horizontal="center"/>
    </xf>
    <xf numFmtId="42" fontId="32" fillId="0" borderId="13" xfId="29" applyNumberFormat="1" applyFont="1" applyBorder="1" applyAlignment="1"/>
    <xf numFmtId="42" fontId="32" fillId="0" borderId="15" xfId="29" applyNumberFormat="1" applyFont="1" applyBorder="1" applyAlignment="1">
      <alignment horizontal="center" shrinkToFit="1"/>
    </xf>
    <xf numFmtId="42" fontId="32" fillId="0" borderId="13" xfId="29" applyNumberFormat="1" applyFont="1" applyBorder="1" applyAlignment="1">
      <alignment horizontal="center" shrinkToFit="1"/>
    </xf>
    <xf numFmtId="42" fontId="32" fillId="0" borderId="15" xfId="29" applyNumberFormat="1" applyFont="1" applyBorder="1" applyAlignment="1">
      <alignment horizontal="center"/>
    </xf>
    <xf numFmtId="42" fontId="32" fillId="0" borderId="13" xfId="29" applyNumberFormat="1" applyFont="1" applyBorder="1" applyAlignment="1">
      <alignment horizontal="center"/>
    </xf>
    <xf numFmtId="42" fontId="32" fillId="0" borderId="13" xfId="29" applyNumberFormat="1" applyFont="1" applyBorder="1"/>
    <xf numFmtId="42" fontId="32" fillId="0" borderId="15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5" xfId="0" applyFont="1" applyBorder="1"/>
    <xf numFmtId="14" fontId="32" fillId="0" borderId="12" xfId="0" applyNumberFormat="1" applyFont="1" applyBorder="1" applyAlignment="1">
      <alignment horizontal="center"/>
    </xf>
    <xf numFmtId="14" fontId="32" fillId="0" borderId="20" xfId="0" applyNumberFormat="1" applyFont="1" applyBorder="1" applyAlignment="1">
      <alignment horizontal="center"/>
    </xf>
    <xf numFmtId="0" fontId="34" fillId="0" borderId="22" xfId="0" applyFont="1" applyBorder="1"/>
    <xf numFmtId="42" fontId="32" fillId="0" borderId="13" xfId="28" applyNumberFormat="1" applyFont="1" applyBorder="1"/>
    <xf numFmtId="42" fontId="32" fillId="0" borderId="15" xfId="28" applyNumberFormat="1" applyFont="1" applyBorder="1"/>
    <xf numFmtId="42" fontId="32" fillId="0" borderId="13" xfId="28" applyNumberFormat="1" applyFont="1" applyBorder="1" applyAlignment="1">
      <alignment horizontal="left"/>
    </xf>
    <xf numFmtId="42" fontId="32" fillId="0" borderId="15" xfId="28" applyNumberFormat="1" applyFont="1" applyBorder="1" applyAlignment="1">
      <alignment horizontal="left"/>
    </xf>
    <xf numFmtId="42" fontId="32" fillId="0" borderId="13" xfId="28" applyNumberFormat="1" applyFont="1" applyBorder="1" applyAlignment="1">
      <alignment horizontal="center"/>
    </xf>
    <xf numFmtId="42" fontId="32" fillId="0" borderId="15" xfId="28" applyNumberFormat="1" applyFont="1" applyBorder="1" applyAlignment="1">
      <alignment horizontal="center" shrinkToFit="1"/>
    </xf>
    <xf numFmtId="42" fontId="32" fillId="0" borderId="15" xfId="29" applyNumberFormat="1" applyFont="1" applyBorder="1" applyAlignment="1"/>
    <xf numFmtId="42" fontId="32" fillId="0" borderId="12" xfId="28" applyNumberFormat="1" applyFont="1" applyBorder="1"/>
    <xf numFmtId="42" fontId="32" fillId="0" borderId="22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22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22" xfId="28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/>
    <xf numFmtId="42" fontId="32" fillId="0" borderId="22" xfId="29" applyNumberFormat="1" applyFont="1" applyBorder="1" applyAlignment="1"/>
    <xf numFmtId="42" fontId="32" fillId="0" borderId="12" xfId="29" applyNumberFormat="1" applyFont="1" applyBorder="1" applyAlignment="1">
      <alignment horizontal="center"/>
    </xf>
    <xf numFmtId="42" fontId="32" fillId="0" borderId="22" xfId="29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42" fontId="32" fillId="0" borderId="20" xfId="28" applyNumberFormat="1" applyFont="1" applyBorder="1"/>
    <xf numFmtId="42" fontId="32" fillId="0" borderId="0" xfId="28" applyNumberFormat="1" applyFont="1" applyBorder="1"/>
    <xf numFmtId="42" fontId="32" fillId="0" borderId="20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20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20" xfId="29" applyNumberFormat="1" applyFont="1" applyBorder="1" applyAlignment="1">
      <alignment horizontal="center" shrinkToFit="1"/>
    </xf>
    <xf numFmtId="42" fontId="32" fillId="0" borderId="20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20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14" fontId="32" fillId="0" borderId="13" xfId="0" applyNumberFormat="1" applyFont="1" applyBorder="1" applyAlignment="1">
      <alignment horizontal="center"/>
    </xf>
    <xf numFmtId="0" fontId="34" fillId="0" borderId="0" xfId="0" applyFont="1"/>
    <xf numFmtId="49" fontId="32" fillId="0" borderId="21" xfId="0" applyNumberFormat="1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2" fillId="0" borderId="11" xfId="0" applyFont="1" applyBorder="1"/>
    <xf numFmtId="0" fontId="34" fillId="0" borderId="12" xfId="0" applyFont="1" applyBorder="1"/>
    <xf numFmtId="0" fontId="28" fillId="0" borderId="22" xfId="0" applyFont="1" applyBorder="1"/>
    <xf numFmtId="0" fontId="28" fillId="0" borderId="11" xfId="0" applyFont="1" applyBorder="1"/>
    <xf numFmtId="49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14" fontId="32" fillId="0" borderId="15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4" xfId="0" applyNumberFormat="1" applyBorder="1" applyAlignment="1">
      <alignment horizontal="right"/>
    </xf>
    <xf numFmtId="164" fontId="35" fillId="0" borderId="13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4" xfId="0" applyNumberFormat="1" applyBorder="1"/>
    <xf numFmtId="0" fontId="0" fillId="24" borderId="15" xfId="0" applyFill="1" applyBorder="1" applyAlignment="1" applyProtection="1">
      <alignment horizontal="center"/>
      <protection locked="0"/>
    </xf>
    <xf numFmtId="10" fontId="0" fillId="0" borderId="14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5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3" xfId="0" applyNumberFormat="1" applyBorder="1"/>
    <xf numFmtId="10" fontId="0" fillId="0" borderId="10" xfId="0" applyNumberFormat="1" applyBorder="1"/>
    <xf numFmtId="164" fontId="1" fillId="0" borderId="13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9" fontId="5" fillId="0" borderId="10" xfId="0" applyNumberFormat="1" applyFont="1" applyBorder="1" applyAlignment="1">
      <alignment wrapText="1" shrinkToFit="1"/>
    </xf>
    <xf numFmtId="169" fontId="5" fillId="0" borderId="10" xfId="0" applyNumberFormat="1" applyFont="1" applyBorder="1" applyAlignment="1" applyProtection="1">
      <alignment horizontal="center" wrapText="1" shrinkToFit="1"/>
      <protection locked="0"/>
    </xf>
    <xf numFmtId="169" fontId="5" fillId="0" borderId="13" xfId="0" applyNumberFormat="1" applyFont="1" applyBorder="1" applyAlignment="1" applyProtection="1">
      <alignment horizontal="center" wrapText="1" shrinkToFit="1"/>
      <protection locked="0"/>
    </xf>
    <xf numFmtId="164" fontId="35" fillId="0" borderId="13" xfId="0" applyNumberFormat="1" applyFont="1" applyBorder="1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4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0" fontId="0" fillId="0" borderId="14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0" fontId="5" fillId="0" borderId="13" xfId="0" applyFont="1" applyBorder="1" applyProtection="1">
      <protection locked="0"/>
    </xf>
    <xf numFmtId="164" fontId="0" fillId="0" borderId="25" xfId="0" applyNumberFormat="1" applyBorder="1"/>
    <xf numFmtId="0" fontId="0" fillId="0" borderId="27" xfId="0" applyBorder="1" applyAlignment="1">
      <alignment horizontal="center"/>
    </xf>
    <xf numFmtId="7" fontId="0" fillId="0" borderId="10" xfId="0" applyNumberFormat="1" applyBorder="1"/>
    <xf numFmtId="164" fontId="0" fillId="0" borderId="11" xfId="0" applyNumberFormat="1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169" fontId="0" fillId="24" borderId="10" xfId="0" applyNumberFormat="1" applyFill="1" applyBorder="1" applyAlignment="1" applyProtection="1">
      <alignment horizontal="center"/>
      <protection locked="0"/>
    </xf>
    <xf numFmtId="5" fontId="0" fillId="0" borderId="17" xfId="0" applyNumberFormat="1" applyBorder="1"/>
    <xf numFmtId="0" fontId="0" fillId="0" borderId="12" xfId="0" applyBorder="1"/>
    <xf numFmtId="0" fontId="0" fillId="24" borderId="12" xfId="0" applyFill="1" applyBorder="1" applyProtection="1">
      <protection locked="0"/>
    </xf>
    <xf numFmtId="165" fontId="0" fillId="0" borderId="12" xfId="0" applyNumberFormat="1" applyBorder="1"/>
    <xf numFmtId="0" fontId="0" fillId="0" borderId="28" xfId="0" applyBorder="1"/>
    <xf numFmtId="5" fontId="0" fillId="0" borderId="10" xfId="0" applyNumberFormat="1" applyBorder="1"/>
    <xf numFmtId="165" fontId="0" fillId="0" borderId="15" xfId="0" applyNumberFormat="1" applyBorder="1"/>
    <xf numFmtId="14" fontId="35" fillId="24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15" xfId="0" applyFont="1" applyBorder="1"/>
    <xf numFmtId="0" fontId="27" fillId="0" borderId="0" xfId="0" applyFont="1" applyAlignment="1">
      <alignment horizontal="center"/>
    </xf>
    <xf numFmtId="7" fontId="0" fillId="0" borderId="10" xfId="0" applyNumberFormat="1" applyBorder="1" applyAlignment="1">
      <alignment horizontal="center"/>
    </xf>
    <xf numFmtId="3" fontId="27" fillId="24" borderId="10" xfId="0" applyNumberFormat="1" applyFont="1" applyFill="1" applyBorder="1" applyAlignment="1" applyProtection="1">
      <alignment horizontal="left" indent="2"/>
      <protection locked="0"/>
    </xf>
    <xf numFmtId="3" fontId="27" fillId="24" borderId="10" xfId="0" applyNumberFormat="1" applyFont="1" applyFill="1" applyBorder="1" applyAlignment="1" applyProtection="1">
      <alignment horizontal="center"/>
      <protection locked="0"/>
    </xf>
    <xf numFmtId="0" fontId="5" fillId="0" borderId="25" xfId="0" applyFont="1" applyBorder="1"/>
    <xf numFmtId="0" fontId="3" fillId="0" borderId="12" xfId="0" applyFont="1" applyBorder="1" applyAlignment="1">
      <alignment horizontal="center" wrapText="1"/>
    </xf>
    <xf numFmtId="165" fontId="0" fillId="0" borderId="13" xfId="0" applyNumberForma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5" fontId="5" fillId="0" borderId="10" xfId="0" applyNumberFormat="1" applyFont="1" applyBorder="1" applyAlignment="1">
      <alignment wrapText="1" shrinkToFit="1"/>
    </xf>
    <xf numFmtId="37" fontId="5" fillId="0" borderId="13" xfId="0" applyNumberFormat="1" applyFont="1" applyBorder="1" applyAlignment="1" applyProtection="1">
      <alignment horizontal="center" wrapText="1" shrinkToFit="1"/>
      <protection locked="0"/>
    </xf>
    <xf numFmtId="37" fontId="5" fillId="0" borderId="10" xfId="0" applyNumberFormat="1" applyFont="1" applyBorder="1" applyAlignment="1" applyProtection="1">
      <alignment horizontal="center" wrapText="1" shrinkToFit="1"/>
      <protection locked="0"/>
    </xf>
    <xf numFmtId="0" fontId="0" fillId="0" borderId="30" xfId="0" applyBorder="1"/>
    <xf numFmtId="0" fontId="5" fillId="0" borderId="0" xfId="0" applyFont="1"/>
    <xf numFmtId="0" fontId="0" fillId="0" borderId="16" xfId="0" applyBorder="1"/>
    <xf numFmtId="0" fontId="5" fillId="0" borderId="16" xfId="0" applyFont="1" applyBorder="1"/>
    <xf numFmtId="0" fontId="0" fillId="0" borderId="31" xfId="0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/>
    </xf>
    <xf numFmtId="169" fontId="5" fillId="0" borderId="13" xfId="0" applyNumberFormat="1" applyFont="1" applyBorder="1" applyProtection="1">
      <protection locked="0"/>
    </xf>
    <xf numFmtId="169" fontId="5" fillId="0" borderId="10" xfId="0" applyNumberFormat="1" applyFont="1" applyBorder="1" applyProtection="1">
      <protection locked="0"/>
    </xf>
    <xf numFmtId="5" fontId="5" fillId="0" borderId="10" xfId="0" applyNumberFormat="1" applyFont="1" applyBorder="1"/>
    <xf numFmtId="5" fontId="0" fillId="0" borderId="13" xfId="0" applyNumberFormat="1" applyBorder="1" applyProtection="1">
      <protection locked="0"/>
    </xf>
    <xf numFmtId="164" fontId="0" fillId="0" borderId="0" xfId="0" applyNumberFormat="1" applyAlignment="1">
      <alignment horizontal="right"/>
    </xf>
    <xf numFmtId="0" fontId="0" fillId="0" borderId="23" xfId="0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13" xfId="0" applyNumberFormat="1" applyBorder="1"/>
    <xf numFmtId="165" fontId="0" fillId="0" borderId="20" xfId="0" applyNumberFormat="1" applyBorder="1"/>
    <xf numFmtId="10" fontId="0" fillId="24" borderId="14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7" fontId="0" fillId="0" borderId="13" xfId="0" applyNumberFormat="1" applyBorder="1"/>
    <xf numFmtId="10" fontId="0" fillId="24" borderId="15" xfId="0" applyNumberFormat="1" applyFill="1" applyBorder="1" applyProtection="1">
      <protection locked="0"/>
    </xf>
    <xf numFmtId="10" fontId="0" fillId="24" borderId="15" xfId="0" applyNumberFormat="1" applyFill="1" applyBorder="1" applyAlignment="1" applyProtection="1">
      <alignment horizontal="center"/>
      <protection locked="0"/>
    </xf>
    <xf numFmtId="10" fontId="0" fillId="24" borderId="14" xfId="0" applyNumberFormat="1" applyFill="1" applyBorder="1" applyAlignment="1" applyProtection="1">
      <alignment horizontal="center"/>
      <protection locked="0"/>
    </xf>
    <xf numFmtId="0" fontId="41" fillId="0" borderId="0" xfId="0" applyFont="1"/>
    <xf numFmtId="164" fontId="0" fillId="0" borderId="15" xfId="0" applyNumberForma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5" xfId="0" applyBorder="1" applyAlignment="1" applyProtection="1">
      <alignment horizontal="left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164" fontId="0" fillId="0" borderId="16" xfId="0" applyNumberFormat="1" applyBorder="1" applyProtection="1">
      <protection locked="0"/>
    </xf>
    <xf numFmtId="0" fontId="42" fillId="0" borderId="22" xfId="0" applyFont="1" applyBorder="1"/>
    <xf numFmtId="0" fontId="0" fillId="0" borderId="22" xfId="0" applyBorder="1"/>
    <xf numFmtId="0" fontId="0" fillId="0" borderId="11" xfId="0" applyBorder="1"/>
    <xf numFmtId="0" fontId="42" fillId="0" borderId="33" xfId="0" applyFont="1" applyBorder="1"/>
    <xf numFmtId="0" fontId="42" fillId="0" borderId="0" xfId="0" applyFont="1"/>
    <xf numFmtId="0" fontId="0" fillId="0" borderId="34" xfId="0" applyBorder="1"/>
    <xf numFmtId="0" fontId="0" fillId="0" borderId="33" xfId="0" applyBorder="1"/>
    <xf numFmtId="0" fontId="44" fillId="0" borderId="0" xfId="0" applyFont="1"/>
    <xf numFmtId="0" fontId="0" fillId="0" borderId="24" xfId="0" applyBorder="1"/>
    <xf numFmtId="0" fontId="45" fillId="0" borderId="0" xfId="0" applyFont="1"/>
    <xf numFmtId="0" fontId="45" fillId="0" borderId="22" xfId="0" applyFont="1" applyBorder="1"/>
    <xf numFmtId="0" fontId="43" fillId="0" borderId="0" xfId="0" applyFont="1"/>
    <xf numFmtId="0" fontId="47" fillId="0" borderId="0" xfId="0" applyFont="1"/>
    <xf numFmtId="0" fontId="46" fillId="0" borderId="0" xfId="0" applyFont="1"/>
    <xf numFmtId="169" fontId="0" fillId="26" borderId="10" xfId="0" applyNumberForma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0" xfId="0" applyFont="1" applyAlignment="1">
      <alignment horizontal="center"/>
    </xf>
    <xf numFmtId="0" fontId="5" fillId="0" borderId="24" xfId="0" applyFont="1" applyBorder="1" applyProtection="1">
      <protection locked="0"/>
    </xf>
    <xf numFmtId="0" fontId="1" fillId="0" borderId="0" xfId="0" applyFont="1" applyAlignment="1">
      <alignment horizontal="left"/>
    </xf>
    <xf numFmtId="0" fontId="5" fillId="0" borderId="32" xfId="0" applyFont="1" applyBorder="1" applyProtection="1">
      <protection locked="0"/>
    </xf>
    <xf numFmtId="0" fontId="0" fillId="26" borderId="10" xfId="0" applyFill="1" applyBorder="1" applyProtection="1">
      <protection locked="0"/>
    </xf>
    <xf numFmtId="165" fontId="0" fillId="26" borderId="10" xfId="0" applyNumberFormat="1" applyFill="1" applyBorder="1" applyProtection="1">
      <protection locked="0"/>
    </xf>
    <xf numFmtId="169" fontId="0" fillId="0" borderId="10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0" fontId="1" fillId="0" borderId="26" xfId="0" applyFont="1" applyBorder="1" applyAlignment="1">
      <alignment horizontal="center"/>
    </xf>
    <xf numFmtId="1" fontId="0" fillId="0" borderId="26" xfId="0" applyNumberFormat="1" applyBorder="1" applyProtection="1">
      <protection locked="0"/>
    </xf>
    <xf numFmtId="0" fontId="44" fillId="0" borderId="10" xfId="0" applyFont="1" applyBorder="1" applyAlignment="1">
      <alignment horizontal="center"/>
    </xf>
    <xf numFmtId="170" fontId="44" fillId="0" borderId="10" xfId="0" applyNumberFormat="1" applyFont="1" applyBorder="1" applyAlignment="1">
      <alignment horizontal="center"/>
    </xf>
    <xf numFmtId="170" fontId="0" fillId="0" borderId="10" xfId="0" applyNumberFormat="1" applyBorder="1"/>
    <xf numFmtId="170" fontId="0" fillId="0" borderId="0" xfId="0" applyNumberFormat="1"/>
    <xf numFmtId="2" fontId="44" fillId="0" borderId="10" xfId="0" applyNumberFormat="1" applyFont="1" applyBorder="1" applyAlignment="1">
      <alignment horizontal="center"/>
    </xf>
    <xf numFmtId="1" fontId="44" fillId="0" borderId="10" xfId="0" applyNumberFormat="1" applyFon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3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right"/>
    </xf>
    <xf numFmtId="164" fontId="0" fillId="0" borderId="50" xfId="0" applyNumberFormat="1" applyBorder="1" applyProtection="1">
      <protection locked="0"/>
    </xf>
    <xf numFmtId="10" fontId="1" fillId="0" borderId="20" xfId="0" applyNumberFormat="1" applyFont="1" applyBorder="1" applyAlignment="1">
      <alignment horizontal="right"/>
    </xf>
    <xf numFmtId="0" fontId="35" fillId="0" borderId="26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165" fontId="0" fillId="0" borderId="15" xfId="0" applyNumberFormat="1" applyBorder="1" applyAlignment="1">
      <alignment horizontal="center"/>
    </xf>
    <xf numFmtId="0" fontId="27" fillId="25" borderId="0" xfId="0" applyFont="1" applyFill="1" applyAlignment="1">
      <alignment horizontal="center"/>
    </xf>
    <xf numFmtId="164" fontId="0" fillId="0" borderId="10" xfId="0" applyNumberFormat="1" applyBorder="1" applyAlignment="1">
      <alignment horizontal="center"/>
    </xf>
    <xf numFmtId="0" fontId="3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5" fillId="0" borderId="26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5" xfId="0" applyBorder="1" applyAlignment="1">
      <alignment horizontal="right"/>
    </xf>
    <xf numFmtId="165" fontId="0" fillId="0" borderId="26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24" borderId="15" xfId="0" applyNumberFormat="1" applyFill="1" applyBorder="1" applyAlignment="1" applyProtection="1">
      <alignment horizontal="center"/>
      <protection locked="0"/>
    </xf>
    <xf numFmtId="0" fontId="0" fillId="24" borderId="15" xfId="0" applyFill="1" applyBorder="1" applyAlignment="1" applyProtection="1">
      <alignment horizontal="center"/>
      <protection locked="0"/>
    </xf>
    <xf numFmtId="0" fontId="35" fillId="24" borderId="15" xfId="0" applyFont="1" applyFill="1" applyBorder="1" applyAlignment="1" applyProtection="1">
      <alignment horizontal="left"/>
      <protection locked="0"/>
    </xf>
    <xf numFmtId="0" fontId="0" fillId="24" borderId="15" xfId="0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center"/>
    </xf>
    <xf numFmtId="5" fontId="0" fillId="0" borderId="1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horizontal="left" vertical="top"/>
    </xf>
    <xf numFmtId="0" fontId="35" fillId="0" borderId="26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46" xfId="0" applyFont="1" applyBorder="1" applyAlignment="1" applyProtection="1">
      <alignment horizontal="left"/>
      <protection locked="0"/>
    </xf>
    <xf numFmtId="0" fontId="5" fillId="0" borderId="48" xfId="0" applyFont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/>
    </xf>
    <xf numFmtId="0" fontId="5" fillId="0" borderId="47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0" borderId="36" xfId="0" applyFont="1" applyBorder="1"/>
    <xf numFmtId="0" fontId="0" fillId="0" borderId="28" xfId="0" applyBorder="1"/>
    <xf numFmtId="0" fontId="0" fillId="0" borderId="37" xfId="0" applyBorder="1"/>
    <xf numFmtId="0" fontId="0" fillId="0" borderId="38" xfId="0" applyBorder="1" applyAlignment="1">
      <alignment horizontal="right"/>
    </xf>
    <xf numFmtId="0" fontId="0" fillId="0" borderId="39" xfId="0" applyBorder="1"/>
    <xf numFmtId="0" fontId="35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7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6" xfId="0" applyBorder="1"/>
    <xf numFmtId="0" fontId="0" fillId="0" borderId="45" xfId="0" applyBorder="1"/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0" fillId="0" borderId="0" xfId="0"/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35" fillId="0" borderId="26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164" fontId="0" fillId="0" borderId="15" xfId="0" applyNumberFormat="1" applyBorder="1" applyAlignment="1">
      <alignment horizontal="right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1" fillId="0" borderId="22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25" fillId="24" borderId="15" xfId="40" applyFont="1" applyFill="1" applyBorder="1" applyProtection="1">
      <protection locked="0"/>
    </xf>
    <xf numFmtId="0" fontId="25" fillId="0" borderId="15" xfId="40" applyFont="1" applyBorder="1" applyAlignment="1">
      <alignment horizontal="left"/>
    </xf>
    <xf numFmtId="0" fontId="25" fillId="0" borderId="15" xfId="40" applyFont="1" applyBorder="1" applyAlignment="1">
      <alignment horizontal="center"/>
    </xf>
    <xf numFmtId="0" fontId="25" fillId="0" borderId="15" xfId="40" applyFont="1" applyBorder="1" applyProtection="1">
      <protection locked="0"/>
    </xf>
    <xf numFmtId="0" fontId="26" fillId="0" borderId="22" xfId="40" applyFont="1" applyBorder="1" applyAlignment="1">
      <alignment horizontal="center" vertical="top"/>
    </xf>
    <xf numFmtId="0" fontId="25" fillId="0" borderId="0" xfId="40" applyFont="1" applyAlignment="1">
      <alignment horizontal="center" vertical="center"/>
    </xf>
    <xf numFmtId="0" fontId="39" fillId="0" borderId="15" xfId="36" applyBorder="1" applyAlignment="1" applyProtection="1">
      <alignment horizontal="center"/>
    </xf>
    <xf numFmtId="0" fontId="44" fillId="0" borderId="0" xfId="0" applyFont="1" applyAlignment="1">
      <alignment horizontal="center"/>
    </xf>
    <xf numFmtId="0" fontId="45" fillId="0" borderId="21" xfId="0" applyFont="1" applyBorder="1" applyAlignment="1">
      <alignment horizontal="left"/>
    </xf>
    <xf numFmtId="0" fontId="45" fillId="0" borderId="22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39" fillId="0" borderId="15" xfId="36" applyFill="1" applyBorder="1" applyAlignment="1" applyProtection="1">
      <alignment horizontal="center"/>
    </xf>
    <xf numFmtId="0" fontId="39" fillId="0" borderId="24" xfId="3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6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74</xdr:row>
      <xdr:rowOff>114300</xdr:rowOff>
    </xdr:from>
    <xdr:to>
      <xdr:col>17</xdr:col>
      <xdr:colOff>115165</xdr:colOff>
      <xdr:row>104</xdr:row>
      <xdr:rowOff>76873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A7910D-528F-A598-F109-6F49CF47E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430250"/>
          <a:ext cx="6201640" cy="4820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17</xdr:col>
      <xdr:colOff>48490</xdr:colOff>
      <xdr:row>104</xdr:row>
      <xdr:rowOff>124498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E2F53F-128C-FBE3-4258-29F0D1A0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3506450"/>
          <a:ext cx="6201640" cy="4820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17</xdr:col>
      <xdr:colOff>105640</xdr:colOff>
      <xdr:row>104</xdr:row>
      <xdr:rowOff>124498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E350A7-A702-E9D9-7AC0-3A5FCC1E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3496925"/>
          <a:ext cx="6201640" cy="4820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G80"/>
  <sheetViews>
    <sheetView tabSelected="1" zoomScaleNormal="100" workbookViewId="0">
      <selection activeCell="A10" sqref="A10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85546875" customWidth="1"/>
    <col min="9" max="9" width="10.140625" customWidth="1"/>
    <col min="10" max="10" width="5.5703125" hidden="1" customWidth="1"/>
    <col min="11" max="16" width="3.7109375" customWidth="1"/>
    <col min="17" max="17" width="6.7109375" customWidth="1"/>
    <col min="18" max="18" width="7" customWidth="1"/>
    <col min="19" max="19" width="8.140625" customWidth="1"/>
    <col min="20" max="20" width="23.85546875" customWidth="1"/>
    <col min="21" max="21" width="11" customWidth="1"/>
    <col min="22" max="22" width="15.5703125" customWidth="1"/>
    <col min="23" max="23" width="19.7109375" customWidth="1"/>
    <col min="24" max="24" width="12.5703125" customWidth="1"/>
    <col min="25" max="25" width="10.14062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5.2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39</v>
      </c>
      <c r="C4" s="336"/>
      <c r="D4" s="337"/>
      <c r="E4" s="337"/>
      <c r="F4" s="337"/>
      <c r="G4" s="337"/>
      <c r="H4" s="337"/>
      <c r="I4" s="1" t="s">
        <v>0</v>
      </c>
      <c r="K4" s="334"/>
      <c r="L4" s="334"/>
      <c r="M4" s="334"/>
      <c r="N4" s="335"/>
      <c r="O4" s="335"/>
      <c r="P4" s="2"/>
      <c r="Q4" s="2"/>
      <c r="R4" s="1" t="s">
        <v>41</v>
      </c>
      <c r="S4" s="217"/>
      <c r="U4" s="218"/>
    </row>
    <row r="5" spans="1:24" ht="8.1" customHeight="1"/>
    <row r="6" spans="1:24">
      <c r="B6" s="1" t="s">
        <v>43</v>
      </c>
      <c r="C6" s="336"/>
      <c r="D6" s="337"/>
      <c r="E6" s="337"/>
      <c r="F6" s="337"/>
      <c r="G6" s="337"/>
      <c r="H6" s="337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38" t="s">
        <v>3</v>
      </c>
      <c r="B8" s="339"/>
      <c r="C8" s="339"/>
      <c r="D8" s="339"/>
      <c r="E8" s="339"/>
      <c r="F8" s="339"/>
      <c r="G8" s="339"/>
      <c r="H8" s="339"/>
      <c r="I8" s="340"/>
      <c r="J8" s="7"/>
      <c r="K8" s="338" t="s">
        <v>6</v>
      </c>
      <c r="L8" s="339"/>
      <c r="M8" s="339"/>
      <c r="N8" s="339"/>
      <c r="O8" s="339"/>
      <c r="P8" s="339"/>
      <c r="Q8" s="225" t="s">
        <v>219</v>
      </c>
      <c r="R8" s="225" t="s">
        <v>13</v>
      </c>
      <c r="S8" s="225" t="s">
        <v>38</v>
      </c>
    </row>
    <row r="9" spans="1:24" ht="15.6" customHeight="1" thickBot="1">
      <c r="A9" s="338"/>
      <c r="B9" s="339"/>
      <c r="C9" s="339"/>
      <c r="D9" s="339"/>
      <c r="E9" s="339"/>
      <c r="F9" s="339"/>
      <c r="G9" s="339"/>
      <c r="H9" s="339"/>
      <c r="I9" s="339"/>
      <c r="J9" s="228"/>
      <c r="K9" s="229" t="s">
        <v>29</v>
      </c>
      <c r="L9" s="229" t="s">
        <v>209</v>
      </c>
      <c r="M9" s="229" t="s">
        <v>210</v>
      </c>
      <c r="N9" s="229" t="s">
        <v>205</v>
      </c>
      <c r="O9" s="229" t="s">
        <v>30</v>
      </c>
      <c r="P9" s="230" t="s">
        <v>274</v>
      </c>
      <c r="Q9" s="230" t="s">
        <v>289</v>
      </c>
      <c r="R9" s="55"/>
      <c r="S9" s="231"/>
      <c r="T9" s="224" t="s">
        <v>8</v>
      </c>
      <c r="U9" s="4"/>
      <c r="V9" s="5" t="s">
        <v>14</v>
      </c>
      <c r="W9" s="5" t="s">
        <v>15</v>
      </c>
    </row>
    <row r="10" spans="1:24" ht="15.6" customHeight="1">
      <c r="A10" s="43"/>
      <c r="B10" s="341"/>
      <c r="C10" s="342"/>
      <c r="D10" s="342"/>
      <c r="E10" s="342"/>
      <c r="F10" s="342"/>
      <c r="G10" s="342"/>
      <c r="H10" s="342"/>
      <c r="I10" s="343"/>
      <c r="J10" s="291"/>
      <c r="K10" s="190"/>
      <c r="L10" s="190"/>
      <c r="M10" s="190"/>
      <c r="N10" s="190"/>
      <c r="O10" s="190"/>
      <c r="P10" s="190"/>
      <c r="Q10" s="233"/>
      <c r="R10" s="226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41"/>
      <c r="C11" s="342"/>
      <c r="D11" s="342"/>
      <c r="E11" s="342"/>
      <c r="F11" s="342"/>
      <c r="G11" s="342"/>
      <c r="H11" s="342"/>
      <c r="I11" s="343"/>
      <c r="J11" s="43"/>
      <c r="K11" s="189"/>
      <c r="L11" s="189"/>
      <c r="M11" s="189"/>
      <c r="N11" s="189"/>
      <c r="O11" s="189"/>
      <c r="P11" s="189"/>
      <c r="Q11" s="234"/>
      <c r="R11" s="1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41"/>
      <c r="C12" s="342"/>
      <c r="D12" s="342"/>
      <c r="E12" s="342"/>
      <c r="F12" s="342"/>
      <c r="G12" s="342"/>
      <c r="H12" s="342"/>
      <c r="I12" s="343"/>
      <c r="J12" s="43"/>
      <c r="K12" s="189"/>
      <c r="L12" s="189"/>
      <c r="M12" s="189"/>
      <c r="N12" s="189"/>
      <c r="O12" s="189"/>
      <c r="P12" s="189"/>
      <c r="Q12" s="234"/>
      <c r="R12" s="1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41"/>
      <c r="C13" s="342"/>
      <c r="D13" s="342"/>
      <c r="E13" s="342"/>
      <c r="F13" s="342"/>
      <c r="G13" s="342"/>
      <c r="H13" s="342"/>
      <c r="I13" s="343"/>
      <c r="J13" s="43"/>
      <c r="K13" s="189"/>
      <c r="L13" s="189"/>
      <c r="M13" s="189"/>
      <c r="N13" s="189"/>
      <c r="O13" s="189"/>
      <c r="P13" s="189"/>
      <c r="Q13" s="234"/>
      <c r="R13" s="1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41"/>
      <c r="C14" s="342"/>
      <c r="D14" s="342"/>
      <c r="E14" s="342"/>
      <c r="F14" s="342"/>
      <c r="G14" s="342"/>
      <c r="H14" s="342"/>
      <c r="I14" s="343"/>
      <c r="J14" s="43"/>
      <c r="K14" s="189"/>
      <c r="L14" s="189"/>
      <c r="M14" s="189"/>
      <c r="N14" s="189"/>
      <c r="O14" s="189"/>
      <c r="P14" s="189"/>
      <c r="Q14" s="234"/>
      <c r="R14" s="14"/>
      <c r="S14" s="44"/>
      <c r="T14" s="4" t="s">
        <v>220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41"/>
      <c r="C15" s="342"/>
      <c r="D15" s="342"/>
      <c r="E15" s="342"/>
      <c r="F15" s="342"/>
      <c r="G15" s="342"/>
      <c r="H15" s="342"/>
      <c r="I15" s="343"/>
      <c r="J15" s="43"/>
      <c r="K15" s="189"/>
      <c r="L15" s="189"/>
      <c r="M15" s="189"/>
      <c r="N15" s="189"/>
      <c r="O15" s="189"/>
      <c r="P15" s="189"/>
      <c r="Q15" s="234"/>
      <c r="R15" s="14"/>
      <c r="S15" s="44"/>
      <c r="T15" s="4" t="s">
        <v>221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41"/>
      <c r="C16" s="342"/>
      <c r="D16" s="342"/>
      <c r="E16" s="342"/>
      <c r="F16" s="342"/>
      <c r="G16" s="342"/>
      <c r="H16" s="342"/>
      <c r="I16" s="343"/>
      <c r="J16" s="43"/>
      <c r="K16" s="189"/>
      <c r="L16" s="189"/>
      <c r="M16" s="189"/>
      <c r="N16" s="189"/>
      <c r="O16" s="189"/>
      <c r="P16" s="189"/>
      <c r="Q16" s="234"/>
      <c r="R16" s="14"/>
      <c r="S16" s="44"/>
      <c r="T16" s="4" t="s">
        <v>222</v>
      </c>
      <c r="U16" s="11"/>
      <c r="V16" s="50">
        <v>115</v>
      </c>
      <c r="W16" s="250">
        <f>V16*U16</f>
        <v>0</v>
      </c>
      <c r="X16" s="51">
        <f>IF(U16="",1,0)</f>
        <v>1</v>
      </c>
    </row>
    <row r="17" spans="1:29" ht="15.6" customHeight="1" thickBot="1">
      <c r="A17" s="43"/>
      <c r="B17" s="341"/>
      <c r="C17" s="342"/>
      <c r="D17" s="342"/>
      <c r="E17" s="342"/>
      <c r="F17" s="342"/>
      <c r="G17" s="342"/>
      <c r="H17" s="342"/>
      <c r="I17" s="343"/>
      <c r="J17" s="43"/>
      <c r="K17" s="189"/>
      <c r="L17" s="189"/>
      <c r="M17" s="189"/>
      <c r="N17" s="189"/>
      <c r="O17" s="189"/>
      <c r="P17" s="189"/>
      <c r="Q17" s="234"/>
      <c r="R17" s="14"/>
      <c r="S17" s="44"/>
      <c r="V17" s="245" t="s">
        <v>16</v>
      </c>
      <c r="W17" s="55">
        <f>SUM(W14:W16)</f>
        <v>0</v>
      </c>
      <c r="X17" s="51"/>
      <c r="Z17" s="344" t="s">
        <v>15</v>
      </c>
      <c r="AA17" s="345"/>
    </row>
    <row r="18" spans="1:29" ht="15.6" customHeight="1">
      <c r="A18" s="43"/>
      <c r="B18" s="341"/>
      <c r="C18" s="342"/>
      <c r="D18" s="342"/>
      <c r="E18" s="342"/>
      <c r="F18" s="342"/>
      <c r="G18" s="342"/>
      <c r="H18" s="342"/>
      <c r="I18" s="343"/>
      <c r="J18" s="43"/>
      <c r="K18" s="189"/>
      <c r="L18" s="189"/>
      <c r="M18" s="189"/>
      <c r="N18" s="189"/>
      <c r="O18" s="189"/>
      <c r="P18" s="189"/>
      <c r="Q18" s="234"/>
      <c r="R18" s="14"/>
      <c r="S18" s="44"/>
      <c r="T18" s="4" t="s">
        <v>25</v>
      </c>
      <c r="U18" s="10"/>
      <c r="V18" s="53">
        <v>1.72</v>
      </c>
      <c r="W18" s="246"/>
      <c r="X18" s="214"/>
      <c r="Y18" s="179"/>
      <c r="Z18" s="330">
        <f>V18*U18</f>
        <v>0</v>
      </c>
      <c r="AA18" s="331"/>
      <c r="AB18" s="220">
        <f>IF(U18="",1,0)</f>
        <v>1</v>
      </c>
    </row>
    <row r="19" spans="1:29" ht="15.6" customHeight="1">
      <c r="A19" s="43"/>
      <c r="B19" s="341"/>
      <c r="C19" s="342"/>
      <c r="D19" s="342"/>
      <c r="E19" s="342"/>
      <c r="F19" s="342"/>
      <c r="G19" s="342"/>
      <c r="H19" s="342"/>
      <c r="I19" s="343"/>
      <c r="J19" s="43"/>
      <c r="K19" s="189"/>
      <c r="L19" s="189"/>
      <c r="M19" s="189"/>
      <c r="N19" s="189"/>
      <c r="O19" s="189"/>
      <c r="P19" s="189"/>
      <c r="Q19" s="234"/>
      <c r="R19" s="14"/>
      <c r="S19" s="44"/>
      <c r="T19" s="4" t="s">
        <v>26</v>
      </c>
      <c r="U19" s="10"/>
      <c r="V19" s="53">
        <v>2.56</v>
      </c>
      <c r="W19" s="6" t="s">
        <v>217</v>
      </c>
      <c r="X19" s="222"/>
      <c r="Y19" s="221">
        <v>3.83</v>
      </c>
      <c r="Z19" s="330">
        <f>U19*V19+X19*Y19</f>
        <v>0</v>
      </c>
      <c r="AA19" s="331"/>
      <c r="AB19" s="220">
        <f t="shared" ref="AB19:AC22" si="0">IF(U19="",1,0)</f>
        <v>1</v>
      </c>
    </row>
    <row r="20" spans="1:29" ht="15.6" customHeight="1">
      <c r="A20" s="43"/>
      <c r="B20" s="341"/>
      <c r="C20" s="342"/>
      <c r="D20" s="342"/>
      <c r="E20" s="342"/>
      <c r="F20" s="342"/>
      <c r="G20" s="342"/>
      <c r="H20" s="342"/>
      <c r="I20" s="343"/>
      <c r="J20" s="43"/>
      <c r="K20" s="189"/>
      <c r="L20" s="189"/>
      <c r="M20" s="189"/>
      <c r="N20" s="189"/>
      <c r="O20" s="189"/>
      <c r="P20" s="189"/>
      <c r="Q20" s="234"/>
      <c r="R20" s="14"/>
      <c r="S20" s="44"/>
      <c r="T20" s="4" t="s">
        <v>27</v>
      </c>
      <c r="U20" s="10"/>
      <c r="V20" s="53">
        <v>4.7300000000000004</v>
      </c>
      <c r="W20" s="6" t="s">
        <v>218</v>
      </c>
      <c r="X20" s="222"/>
      <c r="Y20" s="221">
        <v>5.79</v>
      </c>
      <c r="Z20" s="330">
        <f>U20*V20+X20*Y20</f>
        <v>0</v>
      </c>
      <c r="AA20" s="331"/>
      <c r="AB20" s="220">
        <f t="shared" si="0"/>
        <v>1</v>
      </c>
    </row>
    <row r="21" spans="1:29" ht="15.6" customHeight="1">
      <c r="A21" s="43"/>
      <c r="B21" s="341"/>
      <c r="C21" s="342"/>
      <c r="D21" s="342"/>
      <c r="E21" s="342"/>
      <c r="F21" s="342"/>
      <c r="G21" s="342"/>
      <c r="H21" s="342"/>
      <c r="I21" s="343"/>
      <c r="J21" s="43"/>
      <c r="K21" s="189"/>
      <c r="L21" s="189"/>
      <c r="M21" s="189"/>
      <c r="N21" s="189"/>
      <c r="O21" s="189"/>
      <c r="P21" s="189"/>
      <c r="Q21" s="234"/>
      <c r="R21" s="14"/>
      <c r="S21" s="44"/>
      <c r="T21" s="4" t="s">
        <v>36</v>
      </c>
      <c r="U21" s="10"/>
      <c r="V21" s="53">
        <v>5.62</v>
      </c>
      <c r="W21" s="178"/>
      <c r="X21" s="214"/>
      <c r="Y21" s="179"/>
      <c r="Z21" s="330">
        <f>V21*U21</f>
        <v>0</v>
      </c>
      <c r="AA21" s="331"/>
      <c r="AB21" s="220">
        <f t="shared" si="0"/>
        <v>1</v>
      </c>
    </row>
    <row r="22" spans="1:29" ht="15.6" customHeight="1">
      <c r="A22" s="43"/>
      <c r="B22" s="341"/>
      <c r="C22" s="342"/>
      <c r="D22" s="342"/>
      <c r="E22" s="342"/>
      <c r="F22" s="342"/>
      <c r="G22" s="342"/>
      <c r="H22" s="342"/>
      <c r="I22" s="343"/>
      <c r="J22" s="43"/>
      <c r="K22" s="189"/>
      <c r="L22" s="189"/>
      <c r="M22" s="189"/>
      <c r="N22" s="189"/>
      <c r="O22" s="189"/>
      <c r="P22" s="189"/>
      <c r="Q22" s="234"/>
      <c r="R22" s="14"/>
      <c r="S22" s="44"/>
      <c r="T22" s="4" t="s">
        <v>284</v>
      </c>
      <c r="U22" s="10"/>
      <c r="V22" s="53">
        <v>2335</v>
      </c>
      <c r="W22" s="178"/>
      <c r="X22" s="214"/>
      <c r="Y22" s="179"/>
      <c r="Z22" s="330">
        <f>V22*U22</f>
        <v>0</v>
      </c>
      <c r="AA22" s="331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41"/>
      <c r="C23" s="342"/>
      <c r="D23" s="342"/>
      <c r="E23" s="342"/>
      <c r="F23" s="342"/>
      <c r="G23" s="342"/>
      <c r="H23" s="342"/>
      <c r="I23" s="343"/>
      <c r="J23" s="43"/>
      <c r="K23" s="189"/>
      <c r="L23" s="189"/>
      <c r="M23" s="189"/>
      <c r="N23" s="189"/>
      <c r="O23" s="189"/>
      <c r="P23" s="189"/>
      <c r="Q23" s="234"/>
      <c r="R23" s="14"/>
      <c r="S23" s="44"/>
      <c r="T23" s="4" t="s">
        <v>283</v>
      </c>
      <c r="U23" s="10"/>
      <c r="V23" s="53">
        <v>650</v>
      </c>
      <c r="W23" s="178"/>
      <c r="X23" s="214"/>
      <c r="Y23" s="179"/>
      <c r="Z23" s="330">
        <f>V23*U23</f>
        <v>0</v>
      </c>
      <c r="AA23" s="331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41"/>
      <c r="C24" s="342"/>
      <c r="D24" s="342"/>
      <c r="E24" s="342"/>
      <c r="F24" s="342"/>
      <c r="G24" s="342"/>
      <c r="H24" s="342"/>
      <c r="I24" s="343"/>
      <c r="J24" s="43"/>
      <c r="K24" s="189"/>
      <c r="L24" s="189"/>
      <c r="M24" s="189"/>
      <c r="N24" s="189"/>
      <c r="O24" s="189"/>
      <c r="P24" s="189"/>
      <c r="Q24" s="234"/>
      <c r="R24" s="14"/>
      <c r="S24" s="44"/>
      <c r="T24" t="s">
        <v>7</v>
      </c>
      <c r="V24" s="52"/>
      <c r="W24" s="8"/>
      <c r="X24" s="346" t="s">
        <v>17</v>
      </c>
      <c r="Y24" s="347"/>
      <c r="Z24" s="330">
        <f>SUM(Z18:AA23)</f>
        <v>0</v>
      </c>
      <c r="AA24" s="331"/>
    </row>
    <row r="25" spans="1:29" ht="15.6" customHeight="1">
      <c r="A25" s="43"/>
      <c r="B25" s="341"/>
      <c r="C25" s="342"/>
      <c r="D25" s="342"/>
      <c r="E25" s="342"/>
      <c r="F25" s="342"/>
      <c r="G25" s="342"/>
      <c r="H25" s="342"/>
      <c r="I25" s="343"/>
      <c r="J25" s="43"/>
      <c r="K25" s="189"/>
      <c r="L25" s="189"/>
      <c r="M25" s="189"/>
      <c r="N25" s="189"/>
      <c r="O25" s="189"/>
      <c r="P25" s="189"/>
      <c r="Q25" s="234"/>
      <c r="R25" s="1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41"/>
      <c r="C26" s="342"/>
      <c r="D26" s="342"/>
      <c r="E26" s="342"/>
      <c r="F26" s="342"/>
      <c r="G26" s="342"/>
      <c r="H26" s="342"/>
      <c r="I26" s="343"/>
      <c r="J26" s="43"/>
      <c r="K26" s="189"/>
      <c r="L26" s="189"/>
      <c r="M26" s="189"/>
      <c r="N26" s="189"/>
      <c r="O26" s="189"/>
      <c r="P26" s="189"/>
      <c r="Q26" s="234"/>
      <c r="R26" s="14"/>
      <c r="S26" s="44"/>
      <c r="T26" s="4" t="s">
        <v>31</v>
      </c>
      <c r="U26" s="10"/>
      <c r="V26" s="50">
        <v>80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41"/>
      <c r="C27" s="342"/>
      <c r="D27" s="342"/>
      <c r="E27" s="342"/>
      <c r="F27" s="342"/>
      <c r="G27" s="342"/>
      <c r="H27" s="342"/>
      <c r="I27" s="343"/>
      <c r="J27" s="43"/>
      <c r="K27" s="189"/>
      <c r="L27" s="189"/>
      <c r="M27" s="189"/>
      <c r="N27" s="189"/>
      <c r="O27" s="189"/>
      <c r="P27" s="189"/>
      <c r="Q27" s="234"/>
      <c r="R27" s="14"/>
      <c r="S27" s="44"/>
      <c r="T27" t="s">
        <v>33</v>
      </c>
      <c r="V27" s="52"/>
      <c r="W27" s="8"/>
    </row>
    <row r="28" spans="1:29" ht="15.6" customHeight="1">
      <c r="A28" s="43"/>
      <c r="B28" s="341"/>
      <c r="C28" s="342"/>
      <c r="D28" s="342"/>
      <c r="E28" s="342"/>
      <c r="F28" s="342"/>
      <c r="G28" s="342"/>
      <c r="H28" s="342"/>
      <c r="I28" s="343"/>
      <c r="J28" s="43"/>
      <c r="K28" s="189"/>
      <c r="L28" s="189"/>
      <c r="M28" s="189"/>
      <c r="N28" s="189"/>
      <c r="O28" s="189"/>
      <c r="P28" s="189"/>
      <c r="Q28" s="234"/>
      <c r="R28" s="1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41"/>
      <c r="C29" s="342"/>
      <c r="D29" s="342"/>
      <c r="E29" s="342"/>
      <c r="F29" s="342"/>
      <c r="G29" s="342"/>
      <c r="H29" s="342"/>
      <c r="I29" s="343"/>
      <c r="J29" s="43"/>
      <c r="K29" s="189"/>
      <c r="L29" s="189"/>
      <c r="M29" s="189"/>
      <c r="N29" s="189"/>
      <c r="O29" s="189"/>
      <c r="P29" s="189"/>
      <c r="Q29" s="234"/>
      <c r="R29" s="1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41"/>
      <c r="C30" s="342"/>
      <c r="D30" s="342"/>
      <c r="E30" s="342"/>
      <c r="F30" s="342"/>
      <c r="G30" s="342"/>
      <c r="H30" s="342"/>
      <c r="I30" s="343"/>
      <c r="J30" s="43"/>
      <c r="K30" s="189"/>
      <c r="L30" s="189"/>
      <c r="M30" s="189"/>
      <c r="N30" s="189"/>
      <c r="O30" s="189"/>
      <c r="P30" s="189"/>
      <c r="Q30" s="234"/>
      <c r="R30" s="14"/>
      <c r="S30" s="44"/>
      <c r="T30" t="s">
        <v>108</v>
      </c>
      <c r="U30" s="54" t="s">
        <v>105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41"/>
      <c r="C31" s="342"/>
      <c r="D31" s="342"/>
      <c r="E31" s="342"/>
      <c r="F31" s="342"/>
      <c r="G31" s="342"/>
      <c r="H31" s="342"/>
      <c r="I31" s="343"/>
      <c r="J31" s="43"/>
      <c r="K31" s="189"/>
      <c r="L31" s="189"/>
      <c r="M31" s="189"/>
      <c r="N31" s="189"/>
      <c r="O31" s="189"/>
      <c r="P31" s="189"/>
      <c r="Q31" s="234"/>
      <c r="R31" s="14"/>
      <c r="S31" s="44"/>
      <c r="T31" s="289" t="s">
        <v>280</v>
      </c>
      <c r="U31" s="294"/>
      <c r="V31" s="295"/>
      <c r="W31" s="6">
        <f t="shared" ref="W31:W37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41"/>
      <c r="C32" s="342"/>
      <c r="D32" s="342"/>
      <c r="E32" s="342"/>
      <c r="F32" s="342"/>
      <c r="G32" s="342"/>
      <c r="H32" s="342"/>
      <c r="I32" s="343"/>
      <c r="J32" s="43"/>
      <c r="K32" s="189"/>
      <c r="L32" s="189"/>
      <c r="M32" s="189"/>
      <c r="N32" s="189"/>
      <c r="O32" s="189"/>
      <c r="P32" s="189"/>
      <c r="Q32" s="234"/>
      <c r="R32" s="14"/>
      <c r="S32" s="44"/>
      <c r="T32" s="4" t="s">
        <v>28</v>
      </c>
      <c r="U32" s="49">
        <f>K47</f>
        <v>0</v>
      </c>
      <c r="V32" s="50">
        <v>227</v>
      </c>
      <c r="W32" s="6">
        <f t="shared" si="3"/>
        <v>0</v>
      </c>
    </row>
    <row r="33" spans="1:25" ht="15.6" customHeight="1">
      <c r="A33" s="43"/>
      <c r="B33" s="341"/>
      <c r="C33" s="342"/>
      <c r="D33" s="342"/>
      <c r="E33" s="342"/>
      <c r="F33" s="342"/>
      <c r="G33" s="342"/>
      <c r="H33" s="342"/>
      <c r="I33" s="343"/>
      <c r="J33" s="43"/>
      <c r="K33" s="189"/>
      <c r="L33" s="189"/>
      <c r="M33" s="189"/>
      <c r="N33" s="189"/>
      <c r="O33" s="189"/>
      <c r="P33" s="189"/>
      <c r="Q33" s="234"/>
      <c r="R33" s="14"/>
      <c r="S33" s="44"/>
      <c r="T33" s="4" t="s">
        <v>150</v>
      </c>
      <c r="U33" s="49">
        <f>L47</f>
        <v>0</v>
      </c>
      <c r="V33" s="50">
        <v>227</v>
      </c>
      <c r="W33" s="6">
        <f t="shared" si="3"/>
        <v>0</v>
      </c>
    </row>
    <row r="34" spans="1:25" ht="15.6" customHeight="1">
      <c r="A34" s="43"/>
      <c r="B34" s="341"/>
      <c r="C34" s="342"/>
      <c r="D34" s="342"/>
      <c r="E34" s="342"/>
      <c r="F34" s="342"/>
      <c r="G34" s="342"/>
      <c r="H34" s="342"/>
      <c r="I34" s="343"/>
      <c r="J34" s="43"/>
      <c r="K34" s="189"/>
      <c r="L34" s="189"/>
      <c r="M34" s="189"/>
      <c r="N34" s="189"/>
      <c r="O34" s="189"/>
      <c r="P34" s="189"/>
      <c r="Q34" s="234"/>
      <c r="R34" s="14"/>
      <c r="S34" s="44"/>
      <c r="T34" s="4" t="s">
        <v>208</v>
      </c>
      <c r="U34" s="49">
        <f>M47</f>
        <v>0</v>
      </c>
      <c r="V34" s="50">
        <v>288</v>
      </c>
      <c r="W34" s="6">
        <f t="shared" si="3"/>
        <v>0</v>
      </c>
    </row>
    <row r="35" spans="1:25" ht="15.6" customHeight="1">
      <c r="A35" s="43" t="s">
        <v>10</v>
      </c>
      <c r="B35" s="341"/>
      <c r="C35" s="342"/>
      <c r="D35" s="342"/>
      <c r="E35" s="342"/>
      <c r="F35" s="342"/>
      <c r="G35" s="342"/>
      <c r="H35" s="342"/>
      <c r="I35" s="343"/>
      <c r="J35" s="43"/>
      <c r="K35" s="189"/>
      <c r="L35" s="189"/>
      <c r="M35" s="189"/>
      <c r="N35" s="189"/>
      <c r="O35" s="189"/>
      <c r="P35" s="189"/>
      <c r="Q35" s="234"/>
      <c r="R35" s="14"/>
      <c r="S35" s="44"/>
      <c r="T35" s="4" t="s">
        <v>204</v>
      </c>
      <c r="U35" s="49">
        <f>N47</f>
        <v>0</v>
      </c>
      <c r="V35" s="50">
        <v>349</v>
      </c>
      <c r="W35" s="6">
        <f t="shared" si="3"/>
        <v>0</v>
      </c>
    </row>
    <row r="36" spans="1:25" ht="15.6" customHeight="1">
      <c r="A36" s="43" t="s">
        <v>10</v>
      </c>
      <c r="B36" s="341"/>
      <c r="C36" s="342"/>
      <c r="D36" s="342"/>
      <c r="E36" s="342"/>
      <c r="F36" s="342"/>
      <c r="G36" s="342"/>
      <c r="H36" s="342"/>
      <c r="I36" s="343"/>
      <c r="J36" s="43"/>
      <c r="K36" s="189"/>
      <c r="L36" s="189"/>
      <c r="M36" s="189"/>
      <c r="N36" s="189"/>
      <c r="O36" s="189"/>
      <c r="P36" s="189"/>
      <c r="Q36" s="234"/>
      <c r="R36" s="14"/>
      <c r="S36" s="44"/>
      <c r="T36" s="4" t="s">
        <v>19</v>
      </c>
      <c r="U36" s="49">
        <f>O47</f>
        <v>0</v>
      </c>
      <c r="V36" s="50">
        <v>471</v>
      </c>
      <c r="W36" s="6">
        <f t="shared" si="3"/>
        <v>0</v>
      </c>
    </row>
    <row r="37" spans="1:25" ht="15.6" customHeight="1">
      <c r="A37" s="43"/>
      <c r="B37" s="341"/>
      <c r="C37" s="342"/>
      <c r="D37" s="342"/>
      <c r="E37" s="342"/>
      <c r="F37" s="342"/>
      <c r="G37" s="342"/>
      <c r="H37" s="342"/>
      <c r="I37" s="343"/>
      <c r="J37" s="43"/>
      <c r="K37" s="189"/>
      <c r="L37" s="189"/>
      <c r="M37" s="189"/>
      <c r="N37" s="189"/>
      <c r="O37" s="189"/>
      <c r="P37" s="189"/>
      <c r="Q37" s="234"/>
      <c r="R37" s="14"/>
      <c r="S37" s="44"/>
      <c r="T37" s="4" t="s">
        <v>98</v>
      </c>
      <c r="U37" s="10"/>
      <c r="V37" s="53">
        <v>5.62</v>
      </c>
      <c r="W37" s="6">
        <f t="shared" si="3"/>
        <v>0</v>
      </c>
      <c r="X37" s="290">
        <f>IF(U37=0,1,"")</f>
        <v>1</v>
      </c>
    </row>
    <row r="38" spans="1:25" ht="15.6" customHeight="1">
      <c r="A38" s="43"/>
      <c r="B38" s="341"/>
      <c r="C38" s="342"/>
      <c r="D38" s="342"/>
      <c r="E38" s="342"/>
      <c r="F38" s="342"/>
      <c r="G38" s="342"/>
      <c r="H38" s="342"/>
      <c r="I38" s="343"/>
      <c r="J38" s="43"/>
      <c r="K38" s="189"/>
      <c r="L38" s="189"/>
      <c r="M38" s="189"/>
      <c r="N38" s="189"/>
      <c r="O38" s="189"/>
      <c r="P38" s="189"/>
      <c r="Q38" s="234"/>
      <c r="R38" s="14"/>
      <c r="S38" s="44"/>
      <c r="T38" s="4" t="s">
        <v>275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41"/>
      <c r="C39" s="342"/>
      <c r="D39" s="342"/>
      <c r="E39" s="342"/>
      <c r="F39" s="342"/>
      <c r="G39" s="342"/>
      <c r="H39" s="342"/>
      <c r="I39" s="343"/>
      <c r="J39" s="43"/>
      <c r="K39" s="189"/>
      <c r="L39" s="189"/>
      <c r="M39" s="189"/>
      <c r="N39" s="189"/>
      <c r="O39" s="189"/>
      <c r="P39" s="189"/>
      <c r="Q39" s="234"/>
      <c r="R39" s="14"/>
      <c r="S39" s="44"/>
      <c r="T39" s="4" t="s">
        <v>99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41"/>
      <c r="C40" s="342"/>
      <c r="D40" s="342"/>
      <c r="E40" s="342"/>
      <c r="F40" s="342"/>
      <c r="G40" s="342"/>
      <c r="H40" s="342"/>
      <c r="I40" s="343"/>
      <c r="J40" s="43"/>
      <c r="K40" s="189"/>
      <c r="L40" s="189"/>
      <c r="M40" s="189"/>
      <c r="N40" s="189"/>
      <c r="O40" s="189"/>
      <c r="P40" s="189"/>
      <c r="Q40" s="234"/>
      <c r="R40" s="1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41"/>
      <c r="C41" s="342"/>
      <c r="D41" s="342"/>
      <c r="E41" s="342"/>
      <c r="F41" s="342"/>
      <c r="G41" s="342"/>
      <c r="H41" s="342"/>
      <c r="I41" s="343"/>
      <c r="J41" s="43"/>
      <c r="K41" s="189"/>
      <c r="L41" s="189"/>
      <c r="M41" s="189"/>
      <c r="N41" s="189"/>
      <c r="O41" s="189"/>
      <c r="P41" s="189"/>
      <c r="Q41" s="234"/>
      <c r="R41" s="14"/>
      <c r="S41" s="44"/>
    </row>
    <row r="42" spans="1:25" ht="15.6" customHeight="1">
      <c r="A42" s="43"/>
      <c r="B42" s="341"/>
      <c r="C42" s="342"/>
      <c r="D42" s="342"/>
      <c r="E42" s="342"/>
      <c r="F42" s="342"/>
      <c r="G42" s="342"/>
      <c r="H42" s="342"/>
      <c r="I42" s="343"/>
      <c r="J42" s="43"/>
      <c r="K42" s="189"/>
      <c r="L42" s="189"/>
      <c r="M42" s="189"/>
      <c r="N42" s="189"/>
      <c r="O42" s="189"/>
      <c r="P42" s="189"/>
      <c r="Q42" s="234"/>
      <c r="R42" s="14"/>
      <c r="S42" s="44"/>
      <c r="T42" t="s">
        <v>107</v>
      </c>
      <c r="U42" t="s">
        <v>105</v>
      </c>
      <c r="V42" t="s">
        <v>106</v>
      </c>
      <c r="W42" t="s">
        <v>15</v>
      </c>
    </row>
    <row r="43" spans="1:25" ht="15.6" customHeight="1">
      <c r="A43" s="43"/>
      <c r="B43" s="341"/>
      <c r="C43" s="342"/>
      <c r="D43" s="342"/>
      <c r="E43" s="342"/>
      <c r="F43" s="342"/>
      <c r="G43" s="342"/>
      <c r="H43" s="342"/>
      <c r="I43" s="343"/>
      <c r="J43" s="43"/>
      <c r="K43" s="189"/>
      <c r="L43" s="189"/>
      <c r="M43" s="189"/>
      <c r="N43" s="189"/>
      <c r="O43" s="189"/>
      <c r="P43" s="189"/>
      <c r="Q43" s="234"/>
      <c r="R43" s="14"/>
      <c r="S43" s="44"/>
      <c r="T43" s="4" t="s">
        <v>276</v>
      </c>
      <c r="U43" s="10"/>
      <c r="V43" s="12"/>
      <c r="W43" s="6">
        <f t="shared" ref="W43:W48" si="4">U43*V43</f>
        <v>0</v>
      </c>
      <c r="X43" s="2">
        <f t="shared" ref="X43:Y48" si="5">IF(U43="",1,0)</f>
        <v>1</v>
      </c>
      <c r="Y43" s="2">
        <f t="shared" si="5"/>
        <v>1</v>
      </c>
    </row>
    <row r="44" spans="1:25" ht="15.6" customHeight="1">
      <c r="A44" s="43"/>
      <c r="B44" s="341"/>
      <c r="C44" s="342"/>
      <c r="D44" s="342"/>
      <c r="E44" s="342"/>
      <c r="F44" s="342"/>
      <c r="G44" s="342"/>
      <c r="H44" s="342"/>
      <c r="I44" s="343"/>
      <c r="J44" s="43"/>
      <c r="K44" s="189"/>
      <c r="L44" s="189"/>
      <c r="M44" s="189"/>
      <c r="N44" s="189"/>
      <c r="O44" s="189"/>
      <c r="P44" s="189"/>
      <c r="Q44" s="234"/>
      <c r="R44" s="14"/>
      <c r="S44" s="44"/>
      <c r="T44" s="4" t="s">
        <v>111</v>
      </c>
      <c r="U44" s="10"/>
      <c r="V44" s="12"/>
      <c r="W44" s="6">
        <f t="shared" si="4"/>
        <v>0</v>
      </c>
      <c r="X44" s="2">
        <f t="shared" si="5"/>
        <v>1</v>
      </c>
      <c r="Y44" s="2">
        <f t="shared" si="5"/>
        <v>1</v>
      </c>
    </row>
    <row r="45" spans="1:25" ht="15.6" customHeight="1">
      <c r="A45" s="43"/>
      <c r="B45" s="341"/>
      <c r="C45" s="342"/>
      <c r="D45" s="342"/>
      <c r="E45" s="342"/>
      <c r="F45" s="342"/>
      <c r="G45" s="342"/>
      <c r="H45" s="342"/>
      <c r="I45" s="343"/>
      <c r="J45" s="43"/>
      <c r="K45" s="189"/>
      <c r="L45" s="189"/>
      <c r="M45" s="189"/>
      <c r="N45" s="189"/>
      <c r="O45" s="189"/>
      <c r="P45" s="189"/>
      <c r="Q45" s="234"/>
      <c r="R45" s="14"/>
      <c r="S45" s="44"/>
      <c r="T45" s="4" t="s">
        <v>109</v>
      </c>
      <c r="U45" s="10"/>
      <c r="V45" s="12"/>
      <c r="W45" s="6">
        <f t="shared" si="4"/>
        <v>0</v>
      </c>
      <c r="X45" s="2">
        <f t="shared" si="5"/>
        <v>1</v>
      </c>
      <c r="Y45" s="2">
        <f t="shared" si="5"/>
        <v>1</v>
      </c>
    </row>
    <row r="46" spans="1:25" ht="15.6" customHeight="1">
      <c r="A46" s="43"/>
      <c r="B46" s="341"/>
      <c r="C46" s="342"/>
      <c r="D46" s="342"/>
      <c r="E46" s="342"/>
      <c r="F46" s="342"/>
      <c r="G46" s="342"/>
      <c r="H46" s="342"/>
      <c r="I46" s="343"/>
      <c r="J46" s="43"/>
      <c r="K46" s="189"/>
      <c r="L46" s="189"/>
      <c r="M46" s="189"/>
      <c r="N46" s="189"/>
      <c r="O46" s="189"/>
      <c r="P46" s="189"/>
      <c r="Q46" s="234"/>
      <c r="R46" s="14"/>
      <c r="S46" s="44"/>
      <c r="T46" s="4" t="s">
        <v>110</v>
      </c>
      <c r="U46" s="10"/>
      <c r="V46" s="12"/>
      <c r="W46" s="6">
        <f t="shared" si="4"/>
        <v>0</v>
      </c>
      <c r="X46" s="2">
        <f t="shared" si="5"/>
        <v>1</v>
      </c>
      <c r="Y46" s="2">
        <f t="shared" si="5"/>
        <v>1</v>
      </c>
    </row>
    <row r="47" spans="1:25" ht="15.6" customHeight="1">
      <c r="A47" s="350" t="s">
        <v>4</v>
      </c>
      <c r="B47" s="350"/>
      <c r="C47" s="350"/>
      <c r="D47" s="350"/>
      <c r="E47" s="350"/>
      <c r="F47" s="350"/>
      <c r="G47" s="350"/>
      <c r="H47" s="350"/>
      <c r="I47" s="350"/>
      <c r="J47" s="350"/>
      <c r="K47" s="188">
        <f t="shared" ref="K47:R47" si="6">SUM(K10:K46)</f>
        <v>0</v>
      </c>
      <c r="L47" s="188">
        <f>SUM(L10:L46)</f>
        <v>0</v>
      </c>
      <c r="M47" s="188">
        <f>SUM(M10:M46)</f>
        <v>0</v>
      </c>
      <c r="N47" s="188">
        <f t="shared" si="6"/>
        <v>0</v>
      </c>
      <c r="O47" s="188">
        <f t="shared" si="6"/>
        <v>0</v>
      </c>
      <c r="P47" s="188">
        <f>SUM(P10:P46)</f>
        <v>0</v>
      </c>
      <c r="Q47" s="232">
        <f>SUM(Q10:Q46)*41</f>
        <v>0</v>
      </c>
      <c r="R47" s="232">
        <f t="shared" si="6"/>
        <v>0</v>
      </c>
      <c r="S47" s="15">
        <f>SUM(S10:S46)</f>
        <v>0</v>
      </c>
      <c r="T47" s="4" t="s">
        <v>100</v>
      </c>
      <c r="U47" s="10"/>
      <c r="V47" s="12"/>
      <c r="W47" s="6">
        <f t="shared" si="4"/>
        <v>0</v>
      </c>
      <c r="X47" s="2">
        <f t="shared" si="5"/>
        <v>1</v>
      </c>
      <c r="Y47" s="2">
        <f t="shared" si="5"/>
        <v>1</v>
      </c>
    </row>
    <row r="48" spans="1:25" ht="15.6" customHeight="1">
      <c r="T48" s="4" t="s">
        <v>101</v>
      </c>
      <c r="U48" s="10"/>
      <c r="V48" s="12"/>
      <c r="W48" s="6">
        <f t="shared" si="4"/>
        <v>0</v>
      </c>
      <c r="X48" s="2">
        <f t="shared" si="5"/>
        <v>1</v>
      </c>
      <c r="Y48" s="2">
        <f t="shared" si="5"/>
        <v>1</v>
      </c>
    </row>
    <row r="49" spans="1:33" ht="15.6" customHeight="1" thickBot="1">
      <c r="A49" s="349" t="s">
        <v>12</v>
      </c>
      <c r="B49" s="349"/>
      <c r="C49" s="348">
        <f>W17</f>
        <v>0</v>
      </c>
      <c r="D49" s="348"/>
      <c r="F49" s="349" t="s">
        <v>6</v>
      </c>
      <c r="G49" s="349"/>
      <c r="H49" s="319">
        <f>W40</f>
        <v>0</v>
      </c>
      <c r="I49" s="319"/>
      <c r="J49" s="8"/>
      <c r="K49" s="1"/>
      <c r="L49" s="1"/>
      <c r="M49" s="1"/>
      <c r="N49" s="1" t="s">
        <v>8</v>
      </c>
      <c r="O49" s="319">
        <f>W13</f>
        <v>0</v>
      </c>
      <c r="P49" s="319"/>
      <c r="Q49" s="319"/>
      <c r="R49" s="319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105</v>
      </c>
      <c r="V50" t="s">
        <v>14</v>
      </c>
      <c r="W50" t="s">
        <v>15</v>
      </c>
    </row>
    <row r="51" spans="1:33" ht="15.6" customHeight="1" thickBot="1">
      <c r="A51" s="349" t="s">
        <v>5</v>
      </c>
      <c r="B51" s="349"/>
      <c r="C51" s="319">
        <f>W29</f>
        <v>0</v>
      </c>
      <c r="D51" s="319"/>
      <c r="F51" s="349" t="s">
        <v>7</v>
      </c>
      <c r="G51" s="349"/>
      <c r="H51" s="319">
        <f>W26</f>
        <v>0</v>
      </c>
      <c r="I51" s="319"/>
      <c r="K51" s="349" t="s">
        <v>9</v>
      </c>
      <c r="L51" s="349"/>
      <c r="M51" s="349"/>
      <c r="N51" s="349"/>
      <c r="O51" s="319">
        <f>Z18+Z19+Z20+Z21</f>
        <v>0</v>
      </c>
      <c r="P51" s="319"/>
      <c r="Q51" s="319"/>
      <c r="R51" s="319"/>
      <c r="S51" s="9"/>
      <c r="T51" s="4" t="s">
        <v>112</v>
      </c>
      <c r="U51" s="10"/>
      <c r="V51" s="10"/>
      <c r="W51" s="55">
        <f>U51*V51</f>
        <v>0</v>
      </c>
      <c r="X51" s="2">
        <f>IF(U51="",1,0)</f>
        <v>1</v>
      </c>
      <c r="Y51" s="2">
        <f>IF(V51="",1,0)</f>
        <v>1</v>
      </c>
    </row>
    <row r="52" spans="1:33" ht="15.6" customHeight="1">
      <c r="O52" s="2"/>
      <c r="P52" s="2"/>
      <c r="Q52" s="2"/>
      <c r="R52" s="2"/>
      <c r="S52" s="2"/>
      <c r="T52" t="s">
        <v>104</v>
      </c>
      <c r="U52" t="s">
        <v>105</v>
      </c>
      <c r="V52" t="s">
        <v>14</v>
      </c>
      <c r="W52" t="s">
        <v>15</v>
      </c>
    </row>
    <row r="53" spans="1:33" ht="15.6" customHeight="1">
      <c r="A53" s="349" t="s">
        <v>37</v>
      </c>
      <c r="B53" s="349"/>
      <c r="C53" s="319">
        <f>W49+W51+W64+Q47</f>
        <v>0</v>
      </c>
      <c r="D53" s="319"/>
      <c r="G53" s="1" t="s">
        <v>13</v>
      </c>
      <c r="H53" s="319">
        <f>R47</f>
        <v>0</v>
      </c>
      <c r="I53" s="319"/>
      <c r="N53" s="1" t="s">
        <v>102</v>
      </c>
      <c r="O53" s="319">
        <f>W58+W60+W61+W62+W65+W66</f>
        <v>0</v>
      </c>
      <c r="P53" s="319"/>
      <c r="Q53" s="319"/>
      <c r="R53" s="319"/>
      <c r="S53" s="9"/>
      <c r="T53" s="10"/>
      <c r="U53" s="10"/>
      <c r="V53" s="12"/>
      <c r="W53" s="6">
        <f>V53*U53</f>
        <v>0</v>
      </c>
    </row>
    <row r="54" spans="1:33" ht="15.6" customHeight="1">
      <c r="A54" s="1"/>
      <c r="B54" s="1"/>
      <c r="C54" s="9"/>
      <c r="D54" s="9"/>
      <c r="G54" s="1"/>
      <c r="H54" s="9"/>
      <c r="I54" s="9"/>
      <c r="N54" s="1"/>
      <c r="O54" s="9"/>
      <c r="P54" s="9"/>
      <c r="Q54" s="9"/>
      <c r="R54" s="9"/>
      <c r="S54" s="9"/>
      <c r="T54" s="10"/>
      <c r="U54" s="10"/>
      <c r="V54" s="12"/>
      <c r="W54" s="6">
        <f>V54*U54</f>
        <v>0</v>
      </c>
      <c r="AA54" s="2"/>
      <c r="AB54" s="2"/>
      <c r="AC54" s="2"/>
      <c r="AD54" s="2"/>
      <c r="AE54" s="2"/>
      <c r="AF54" s="2"/>
      <c r="AG54" s="2"/>
    </row>
    <row r="55" spans="1:33" ht="15.6" customHeight="1">
      <c r="A55" s="349" t="s">
        <v>223</v>
      </c>
      <c r="B55" s="349"/>
      <c r="C55" s="319">
        <f>Z22+Z23</f>
        <v>0</v>
      </c>
      <c r="D55" s="319"/>
      <c r="T55" s="10"/>
      <c r="U55" s="10"/>
      <c r="V55" s="12"/>
      <c r="W55" s="6">
        <f>V55*U55</f>
        <v>0</v>
      </c>
    </row>
    <row r="56" spans="1:33" ht="15.6" customHeight="1">
      <c r="T56" s="10"/>
      <c r="U56" s="10"/>
      <c r="V56" s="12"/>
      <c r="W56" s="6">
        <f>V56*U56</f>
        <v>0</v>
      </c>
      <c r="AA56" s="2"/>
      <c r="AB56" s="2"/>
      <c r="AC56" s="2"/>
      <c r="AD56" s="2"/>
      <c r="AE56" s="2"/>
      <c r="AF56" s="2"/>
      <c r="AG56" s="2"/>
    </row>
    <row r="57" spans="1:33" ht="15.6" customHeight="1">
      <c r="K57" s="320" t="str">
        <f>IF(X71&gt;0,"NOT ALL FIELDS FILLED IN","")</f>
        <v>NOT ALL FIELDS FILLED IN</v>
      </c>
      <c r="L57" s="320"/>
      <c r="M57" s="320"/>
      <c r="N57" s="320"/>
      <c r="O57" s="320"/>
      <c r="P57" s="320"/>
      <c r="Q57" s="220"/>
      <c r="T57" s="10"/>
      <c r="U57" s="10"/>
      <c r="V57" s="12"/>
      <c r="W57" s="6">
        <f>V57*U57</f>
        <v>0</v>
      </c>
      <c r="AA57" s="2"/>
      <c r="AB57" s="2"/>
      <c r="AC57" s="2"/>
      <c r="AD57" s="2"/>
      <c r="AE57" s="2"/>
      <c r="AF57" s="2"/>
      <c r="AG57" s="2"/>
    </row>
    <row r="58" spans="1:33" ht="15.6" customHeight="1">
      <c r="A58" s="311" t="s">
        <v>293</v>
      </c>
      <c r="V58" s="1" t="s">
        <v>15</v>
      </c>
      <c r="W58" s="204">
        <f>SUM(W53:W57)</f>
        <v>0</v>
      </c>
    </row>
    <row r="59" spans="1:33" ht="15.6" customHeight="1">
      <c r="T59" s="2"/>
      <c r="U59" s="205" t="s">
        <v>215</v>
      </c>
      <c r="V59" s="206" t="s">
        <v>14</v>
      </c>
      <c r="W59" s="166" t="s">
        <v>15</v>
      </c>
    </row>
    <row r="60" spans="1:33" ht="15.6" customHeight="1">
      <c r="T60" s="32" t="s">
        <v>212</v>
      </c>
      <c r="U60" s="288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213</v>
      </c>
      <c r="U61" s="288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51" t="s">
        <v>190</v>
      </c>
      <c r="B62" s="352"/>
      <c r="C62" s="352"/>
      <c r="D62" s="352"/>
      <c r="E62" s="352"/>
      <c r="F62" s="352"/>
      <c r="G62" s="353"/>
      <c r="I62" s="351" t="s">
        <v>189</v>
      </c>
      <c r="J62" s="352"/>
      <c r="K62" s="352"/>
      <c r="L62" s="352"/>
      <c r="M62" s="352"/>
      <c r="N62" s="352"/>
      <c r="O62" s="352"/>
      <c r="P62" s="352"/>
      <c r="Q62" s="352"/>
      <c r="R62" s="353"/>
      <c r="T62" s="32" t="s">
        <v>214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22" t="s">
        <v>192</v>
      </c>
      <c r="B63" s="323"/>
      <c r="C63" s="323"/>
      <c r="D63" s="323"/>
      <c r="E63" s="323"/>
      <c r="F63" s="321" t="str">
        <f>IF(U10=0,"",U10*70)</f>
        <v/>
      </c>
      <c r="G63" s="321"/>
      <c r="I63" s="323" t="s">
        <v>192</v>
      </c>
      <c r="J63" s="323"/>
      <c r="K63" s="323"/>
      <c r="L63" s="323"/>
      <c r="M63" s="323"/>
      <c r="N63" s="323"/>
      <c r="O63" s="323"/>
      <c r="P63" s="321" t="str">
        <f>IF(O49=0,"",O49-F63)</f>
        <v/>
      </c>
      <c r="Q63" s="321"/>
      <c r="R63" s="321"/>
      <c r="U63" s="205" t="s">
        <v>216</v>
      </c>
      <c r="V63" s="206" t="s">
        <v>14</v>
      </c>
      <c r="W63" s="166" t="s">
        <v>15</v>
      </c>
    </row>
    <row r="64" spans="1:33">
      <c r="A64" s="322" t="s">
        <v>193</v>
      </c>
      <c r="B64" s="323"/>
      <c r="C64" s="323"/>
      <c r="D64" s="323"/>
      <c r="E64" s="323"/>
      <c r="F64" s="321" t="str">
        <f>IF((U14+U15+U16)=0,"",(U14+U15+U16)*75)</f>
        <v/>
      </c>
      <c r="G64" s="321"/>
      <c r="I64" s="323" t="s">
        <v>193</v>
      </c>
      <c r="J64" s="323"/>
      <c r="K64" s="323"/>
      <c r="L64" s="323"/>
      <c r="M64" s="323"/>
      <c r="N64" s="323"/>
      <c r="O64" s="323"/>
      <c r="P64" s="321" t="str">
        <f>IF(C49=0,"",C49-F64)</f>
        <v/>
      </c>
      <c r="Q64" s="321"/>
      <c r="R64" s="321"/>
      <c r="T64" s="32" t="s">
        <v>97</v>
      </c>
      <c r="U64" s="10"/>
      <c r="V64" s="207">
        <v>74</v>
      </c>
      <c r="W64" s="208">
        <f>U64*V64</f>
        <v>0</v>
      </c>
      <c r="X64" s="2">
        <f>IF(U64="",1,0)</f>
        <v>1</v>
      </c>
    </row>
    <row r="65" spans="1:27">
      <c r="A65" s="322" t="s">
        <v>6</v>
      </c>
      <c r="B65" s="323"/>
      <c r="C65" s="323"/>
      <c r="D65" s="323"/>
      <c r="E65" s="323"/>
      <c r="F65" s="321" t="str">
        <f>IF($H$49=0,"",$H$49/1.1)</f>
        <v/>
      </c>
      <c r="G65" s="321"/>
      <c r="I65" s="323" t="s">
        <v>6</v>
      </c>
      <c r="J65" s="323"/>
      <c r="K65" s="323"/>
      <c r="L65" s="323"/>
      <c r="M65" s="323"/>
      <c r="N65" s="323"/>
      <c r="O65" s="323"/>
      <c r="P65" s="321" t="str">
        <f>IF(H49=0,"",H49-F65)</f>
        <v/>
      </c>
      <c r="Q65" s="321"/>
      <c r="R65" s="321"/>
      <c r="T65" s="32" t="s">
        <v>277</v>
      </c>
      <c r="U65" s="10"/>
      <c r="V65" s="27"/>
      <c r="W65" s="208">
        <f t="shared" ref="W65:W66" si="7">U65*V65</f>
        <v>0</v>
      </c>
      <c r="X65" s="2">
        <f t="shared" ref="X65:Y66" si="8">IF(U65="",1,0)</f>
        <v>1</v>
      </c>
      <c r="Y65" s="2">
        <f t="shared" si="8"/>
        <v>1</v>
      </c>
    </row>
    <row r="66" spans="1:27">
      <c r="A66" s="322" t="s">
        <v>194</v>
      </c>
      <c r="B66" s="323"/>
      <c r="C66" s="323"/>
      <c r="D66" s="323"/>
      <c r="E66" s="323"/>
      <c r="F66" s="321" t="str">
        <f>IF($C$53=0,"",$C$53*0.6)</f>
        <v/>
      </c>
      <c r="G66" s="321"/>
      <c r="I66" s="323" t="s">
        <v>194</v>
      </c>
      <c r="J66" s="323"/>
      <c r="K66" s="323"/>
      <c r="L66" s="323"/>
      <c r="M66" s="323"/>
      <c r="N66" s="323"/>
      <c r="O66" s="323"/>
      <c r="P66" s="321" t="str">
        <f>IF(C53=0,"",C53-F66)</f>
        <v/>
      </c>
      <c r="Q66" s="321"/>
      <c r="R66" s="321"/>
      <c r="T66" s="292" t="s">
        <v>278</v>
      </c>
      <c r="U66" s="10"/>
      <c r="V66" s="27"/>
      <c r="W66" s="208">
        <f t="shared" si="7"/>
        <v>0</v>
      </c>
      <c r="X66" s="2">
        <f t="shared" si="8"/>
        <v>1</v>
      </c>
      <c r="Y66" s="2">
        <f t="shared" si="8"/>
        <v>1</v>
      </c>
    </row>
    <row r="67" spans="1:27" ht="13.5" thickBot="1">
      <c r="A67" s="322" t="s">
        <v>5</v>
      </c>
      <c r="B67" s="323"/>
      <c r="C67" s="323"/>
      <c r="D67" s="323"/>
      <c r="E67" s="323"/>
      <c r="F67" s="321" t="str">
        <f>IF($W$29=0,"",$W$29)</f>
        <v/>
      </c>
      <c r="G67" s="321"/>
      <c r="I67" s="322" t="s">
        <v>5</v>
      </c>
      <c r="J67" s="323"/>
      <c r="K67" s="323"/>
      <c r="L67" s="323"/>
      <c r="M67" s="323"/>
      <c r="N67" s="323"/>
      <c r="O67" s="323"/>
      <c r="P67" s="321" t="str">
        <f>IF($W$29=0,"",$W$29-F67)</f>
        <v/>
      </c>
      <c r="Q67" s="321"/>
      <c r="R67" s="321"/>
      <c r="T67" s="292" t="s">
        <v>279</v>
      </c>
      <c r="V67" s="1" t="s">
        <v>15</v>
      </c>
      <c r="W67" s="210">
        <f>W60+W61+W62+W64+W65+W66</f>
        <v>0</v>
      </c>
    </row>
    <row r="68" spans="1:27">
      <c r="A68" s="322" t="s">
        <v>7</v>
      </c>
      <c r="B68" s="323"/>
      <c r="C68" s="323"/>
      <c r="D68" s="323"/>
      <c r="E68" s="323"/>
      <c r="F68" s="321" t="str">
        <f>IF($W$26=0,"",U25*U26*40)</f>
        <v/>
      </c>
      <c r="G68" s="321"/>
      <c r="I68" s="322" t="s">
        <v>7</v>
      </c>
      <c r="J68" s="323"/>
      <c r="K68" s="323"/>
      <c r="L68" s="323"/>
      <c r="M68" s="323"/>
      <c r="N68" s="323"/>
      <c r="O68" s="323"/>
      <c r="P68" s="321" t="str">
        <f>IF($W$26=0,"",$W$26-F68)</f>
        <v/>
      </c>
      <c r="Q68" s="321"/>
      <c r="R68" s="321"/>
      <c r="T68" s="1"/>
      <c r="U68" s="1" t="s">
        <v>21</v>
      </c>
      <c r="V68" s="216">
        <f>O53+H53+C53+C51+H51+O51+O49+H49+C49+C55</f>
        <v>0</v>
      </c>
      <c r="W68" s="8"/>
    </row>
    <row r="69" spans="1:27">
      <c r="A69" s="322" t="s">
        <v>13</v>
      </c>
      <c r="B69" s="323"/>
      <c r="C69" s="323"/>
      <c r="D69" s="323"/>
      <c r="E69" s="323"/>
      <c r="F69" s="321" t="str">
        <f>IF($H$53=0,"",$H$53*0.6)</f>
        <v/>
      </c>
      <c r="G69" s="321"/>
      <c r="I69" s="322" t="s">
        <v>13</v>
      </c>
      <c r="J69" s="323"/>
      <c r="K69" s="323"/>
      <c r="L69" s="323"/>
      <c r="M69" s="323"/>
      <c r="N69" s="323"/>
      <c r="O69" s="323"/>
      <c r="P69" s="321" t="str">
        <f>IF(H53=0,"",H53-F69)</f>
        <v/>
      </c>
      <c r="Q69" s="321"/>
      <c r="R69" s="321"/>
    </row>
    <row r="70" spans="1:27">
      <c r="A70" s="322" t="s">
        <v>102</v>
      </c>
      <c r="B70" s="323"/>
      <c r="C70" s="323"/>
      <c r="D70" s="323"/>
      <c r="E70" s="323"/>
      <c r="F70" s="321" t="str">
        <f>IF($O$53=0,"",$O$53*0.9)</f>
        <v/>
      </c>
      <c r="G70" s="321"/>
      <c r="I70" s="322" t="s">
        <v>102</v>
      </c>
      <c r="J70" s="323"/>
      <c r="K70" s="323"/>
      <c r="L70" s="323"/>
      <c r="M70" s="323"/>
      <c r="N70" s="323"/>
      <c r="O70" s="323"/>
      <c r="P70" s="321" t="str">
        <f>IF(O53=0,"",O53-F70)</f>
        <v/>
      </c>
      <c r="Q70" s="321"/>
      <c r="R70" s="321"/>
    </row>
    <row r="71" spans="1:27">
      <c r="A71" s="322" t="s">
        <v>9</v>
      </c>
      <c r="B71" s="323"/>
      <c r="C71" s="323"/>
      <c r="D71" s="323"/>
      <c r="E71" s="323"/>
      <c r="F71" s="321" t="str">
        <f>IF($O$51=0,"",$O$51*0.6)</f>
        <v/>
      </c>
      <c r="G71" s="321"/>
      <c r="I71" s="322" t="s">
        <v>9</v>
      </c>
      <c r="J71" s="323"/>
      <c r="K71" s="323"/>
      <c r="L71" s="323"/>
      <c r="M71" s="323"/>
      <c r="N71" s="323"/>
      <c r="O71" s="323"/>
      <c r="P71" s="321" t="str">
        <f>IF(O51=0,"",O51-F71)</f>
        <v/>
      </c>
      <c r="Q71" s="321"/>
      <c r="R71" s="321"/>
      <c r="X71" s="2">
        <f>X11+X12+X14+X17+AB18+AB19+AB20+AB21+X26+X25+X28+X29+Y29+X43+X44+X45+X46+X47+X48+Y43+Y44+Y45+Y46+Y47+Y48+X51+Y51+X60+X61+X64+X15+X16+AB22+AC22+X37+X39+X62+X65+X66+Y65+Y66+X31+Y31+AB23+AC23</f>
        <v>42</v>
      </c>
    </row>
    <row r="72" spans="1:27">
      <c r="A72" s="323" t="s">
        <v>223</v>
      </c>
      <c r="B72" s="323"/>
      <c r="C72" s="323"/>
      <c r="D72" s="323"/>
      <c r="E72" s="323"/>
      <c r="F72" s="321" t="str">
        <f>IF(C55=0,"",C55)</f>
        <v/>
      </c>
      <c r="G72" s="321"/>
      <c r="I72" s="323" t="s">
        <v>223</v>
      </c>
      <c r="J72" s="323"/>
      <c r="K72" s="323"/>
      <c r="L72" s="323"/>
      <c r="M72" s="323"/>
      <c r="N72" s="323"/>
      <c r="O72" s="323"/>
      <c r="P72" s="321" t="str">
        <f>IF(C55=0,"",C55-F72)</f>
        <v/>
      </c>
      <c r="Q72" s="321"/>
      <c r="R72" s="321"/>
    </row>
    <row r="73" spans="1:27">
      <c r="A73" s="327" t="s">
        <v>96</v>
      </c>
      <c r="B73" s="328"/>
      <c r="C73" s="328"/>
      <c r="D73" s="328"/>
      <c r="E73" s="329"/>
      <c r="F73" s="321">
        <f>SUM(F63:G72)</f>
        <v>0</v>
      </c>
      <c r="G73" s="321"/>
      <c r="I73" s="327" t="s">
        <v>191</v>
      </c>
      <c r="J73" s="328"/>
      <c r="K73" s="328"/>
      <c r="L73" s="328"/>
      <c r="M73" s="328"/>
      <c r="N73" s="328"/>
      <c r="O73" s="329"/>
      <c r="P73" s="321">
        <f>SUM(P63:R72)</f>
        <v>0</v>
      </c>
      <c r="Q73" s="321"/>
      <c r="R73" s="321"/>
      <c r="U73" t="s">
        <v>103</v>
      </c>
    </row>
    <row r="74" spans="1:27">
      <c r="I74" s="324" t="s">
        <v>187</v>
      </c>
      <c r="J74" s="325"/>
      <c r="K74" s="325"/>
      <c r="L74" s="325"/>
      <c r="M74" s="325"/>
      <c r="N74" s="325"/>
      <c r="O74" s="325"/>
      <c r="P74" s="326">
        <f>IF(P73=0,0,P73/V68)</f>
        <v>0</v>
      </c>
      <c r="Q74" s="326"/>
      <c r="R74" s="326"/>
      <c r="U74" s="316"/>
      <c r="V74" s="317"/>
      <c r="W74" s="317"/>
      <c r="X74" s="317"/>
      <c r="Y74" s="317"/>
      <c r="Z74" s="317"/>
      <c r="AA74" s="318"/>
    </row>
    <row r="75" spans="1:27">
      <c r="U75" s="316"/>
      <c r="V75" s="317"/>
      <c r="W75" s="317"/>
      <c r="X75" s="317"/>
      <c r="Y75" s="317"/>
      <c r="Z75" s="317"/>
      <c r="AA75" s="318"/>
    </row>
    <row r="76" spans="1:27">
      <c r="U76" s="316"/>
      <c r="V76" s="317"/>
      <c r="W76" s="317"/>
      <c r="X76" s="317"/>
      <c r="Y76" s="317"/>
      <c r="Z76" s="317"/>
      <c r="AA76" s="318"/>
    </row>
    <row r="77" spans="1:27">
      <c r="U77" s="316"/>
      <c r="V77" s="317"/>
      <c r="W77" s="317"/>
      <c r="X77" s="317"/>
      <c r="Y77" s="317"/>
      <c r="Z77" s="317"/>
      <c r="AA77" s="318"/>
    </row>
    <row r="78" spans="1:27">
      <c r="U78" s="316"/>
      <c r="V78" s="317"/>
      <c r="W78" s="317"/>
      <c r="X78" s="317"/>
      <c r="Y78" s="317"/>
      <c r="Z78" s="317"/>
      <c r="AA78" s="318"/>
    </row>
    <row r="79" spans="1:27">
      <c r="U79" s="316"/>
      <c r="V79" s="317"/>
      <c r="W79" s="317"/>
      <c r="X79" s="317"/>
      <c r="Y79" s="317"/>
      <c r="Z79" s="317"/>
      <c r="AA79" s="318"/>
    </row>
    <row r="80" spans="1:27">
      <c r="U80" s="316"/>
      <c r="V80" s="317"/>
      <c r="W80" s="317"/>
      <c r="X80" s="317"/>
      <c r="Y80" s="317"/>
      <c r="Z80" s="317"/>
      <c r="AA80" s="318"/>
    </row>
  </sheetData>
  <sheetProtection sheet="1" selectLockedCells="1"/>
  <protectedRanges>
    <protectedRange sqref="X19:X20" name="Range2"/>
    <protectedRange sqref="U74:AA80 C4 C6 K4 M6 O6 S4 A10:S46 U11:U12 U14 U18:U22 U25:U26 U28:U29 V29 U37 U39 U43:V48 U51:V51 T53:V57 U60:V61 U62 U64" name="Range1"/>
  </protectedRanges>
  <mergeCells count="127">
    <mergeCell ref="F73:G73"/>
    <mergeCell ref="A73:E73"/>
    <mergeCell ref="A63:E63"/>
    <mergeCell ref="A69:E69"/>
    <mergeCell ref="F68:G68"/>
    <mergeCell ref="F69:G69"/>
    <mergeCell ref="P67:R67"/>
    <mergeCell ref="P68:R68"/>
    <mergeCell ref="P69:R69"/>
    <mergeCell ref="P70:R70"/>
    <mergeCell ref="A70:E70"/>
    <mergeCell ref="A71:E71"/>
    <mergeCell ref="I70:O70"/>
    <mergeCell ref="P71:R71"/>
    <mergeCell ref="A67:E67"/>
    <mergeCell ref="A72:E72"/>
    <mergeCell ref="F65:G65"/>
    <mergeCell ref="A68:E68"/>
    <mergeCell ref="I68:O68"/>
    <mergeCell ref="F72:G72"/>
    <mergeCell ref="F64:G64"/>
    <mergeCell ref="I64:O64"/>
    <mergeCell ref="I67:O67"/>
    <mergeCell ref="F67:G67"/>
    <mergeCell ref="F71:G71"/>
    <mergeCell ref="B31:I31"/>
    <mergeCell ref="B32:I32"/>
    <mergeCell ref="B33:I33"/>
    <mergeCell ref="B34:I34"/>
    <mergeCell ref="B35:I35"/>
    <mergeCell ref="B36:I36"/>
    <mergeCell ref="F66:G66"/>
    <mergeCell ref="F63:G63"/>
    <mergeCell ref="I71:O71"/>
    <mergeCell ref="H49:I49"/>
    <mergeCell ref="A55:B55"/>
    <mergeCell ref="A51:B51"/>
    <mergeCell ref="F49:G49"/>
    <mergeCell ref="A47:J47"/>
    <mergeCell ref="A49:B49"/>
    <mergeCell ref="F70:G70"/>
    <mergeCell ref="I63:O63"/>
    <mergeCell ref="C53:D53"/>
    <mergeCell ref="K51:N51"/>
    <mergeCell ref="C55:D55"/>
    <mergeCell ref="A62:G62"/>
    <mergeCell ref="I62:R62"/>
    <mergeCell ref="I65:O65"/>
    <mergeCell ref="A66:E66"/>
    <mergeCell ref="A65:E65"/>
    <mergeCell ref="B17:I17"/>
    <mergeCell ref="B18:I18"/>
    <mergeCell ref="B19:I19"/>
    <mergeCell ref="B20:I20"/>
    <mergeCell ref="B22:I22"/>
    <mergeCell ref="B23:I23"/>
    <mergeCell ref="B24:I24"/>
    <mergeCell ref="B25:I25"/>
    <mergeCell ref="B26:I26"/>
    <mergeCell ref="B27:I27"/>
    <mergeCell ref="C51:D51"/>
    <mergeCell ref="C49:D49"/>
    <mergeCell ref="A53:B53"/>
    <mergeCell ref="H53:I53"/>
    <mergeCell ref="F51:G51"/>
    <mergeCell ref="A64:E64"/>
    <mergeCell ref="B21:I21"/>
    <mergeCell ref="Z24:AA24"/>
    <mergeCell ref="B43:I43"/>
    <mergeCell ref="B44:I44"/>
    <mergeCell ref="B45:I45"/>
    <mergeCell ref="B46:I46"/>
    <mergeCell ref="B28:I28"/>
    <mergeCell ref="B29:I29"/>
    <mergeCell ref="B30:I30"/>
    <mergeCell ref="B37:I37"/>
    <mergeCell ref="B38:I38"/>
    <mergeCell ref="B39:I39"/>
    <mergeCell ref="B40:I40"/>
    <mergeCell ref="B41:I41"/>
    <mergeCell ref="B42:I42"/>
    <mergeCell ref="X24:Y24"/>
    <mergeCell ref="Z23:AA23"/>
    <mergeCell ref="A1:U2"/>
    <mergeCell ref="K4:O4"/>
    <mergeCell ref="C4:H4"/>
    <mergeCell ref="A8:I8"/>
    <mergeCell ref="A9:I9"/>
    <mergeCell ref="K8:P8"/>
    <mergeCell ref="C6:H6"/>
    <mergeCell ref="B10:I10"/>
    <mergeCell ref="B11:I11"/>
    <mergeCell ref="B12:I12"/>
    <mergeCell ref="B13:I13"/>
    <mergeCell ref="B14:I14"/>
    <mergeCell ref="B15:I15"/>
    <mergeCell ref="B16:I16"/>
    <mergeCell ref="Z17:AA17"/>
    <mergeCell ref="Z18:AA18"/>
    <mergeCell ref="Z19:AA19"/>
    <mergeCell ref="Z20:AA20"/>
    <mergeCell ref="Z22:AA22"/>
    <mergeCell ref="Z21:AA21"/>
    <mergeCell ref="U78:AA78"/>
    <mergeCell ref="U79:AA79"/>
    <mergeCell ref="U80:AA80"/>
    <mergeCell ref="U74:AA74"/>
    <mergeCell ref="U75:AA75"/>
    <mergeCell ref="U76:AA76"/>
    <mergeCell ref="U77:AA77"/>
    <mergeCell ref="O49:R49"/>
    <mergeCell ref="O51:R51"/>
    <mergeCell ref="O53:R53"/>
    <mergeCell ref="K57:P57"/>
    <mergeCell ref="P65:R65"/>
    <mergeCell ref="P66:R66"/>
    <mergeCell ref="P72:R72"/>
    <mergeCell ref="I69:O69"/>
    <mergeCell ref="I74:O74"/>
    <mergeCell ref="P74:R74"/>
    <mergeCell ref="I73:O73"/>
    <mergeCell ref="P73:R73"/>
    <mergeCell ref="I66:O66"/>
    <mergeCell ref="H51:I51"/>
    <mergeCell ref="P63:R63"/>
    <mergeCell ref="P64:R64"/>
    <mergeCell ref="I72:O72"/>
  </mergeCells>
  <phoneticPr fontId="3" type="noConversion"/>
  <pageMargins left="0" right="0" top="0" bottom="0" header="0.5" footer="0.5"/>
  <pageSetup scale="89" orientation="portrait" r:id="rId1"/>
  <headerFooter alignWithMargins="0">
    <oddFooter xml:space="preserve">&amp;R
</oddFooter>
  </headerFooter>
  <rowBreaks count="1" manualBreakCount="1">
    <brk id="58" max="16383" man="1"/>
  </rowBreaks>
  <colBreaks count="2" manualBreakCount="2">
    <brk id="19" max="79" man="1"/>
    <brk id="29" max="1048575" man="1"/>
  </colBreaks>
  <ignoredErrors>
    <ignoredError sqref="W13 Q47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966A-3642-420B-9AA5-E4B6DA9D24B7}">
  <dimension ref="A1:P63"/>
  <sheetViews>
    <sheetView topLeftCell="A18" workbookViewId="0">
      <selection activeCell="F69" sqref="F69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.28515625" customWidth="1"/>
    <col min="15" max="15" width="14.5703125" customWidth="1"/>
  </cols>
  <sheetData>
    <row r="1" spans="1:16" ht="18">
      <c r="A1" s="2"/>
      <c r="B1" s="2"/>
      <c r="E1" s="181" t="s">
        <v>303</v>
      </c>
    </row>
    <row r="2" spans="1:16">
      <c r="A2" s="2"/>
      <c r="B2" s="2"/>
    </row>
    <row r="3" spans="1:16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6">
      <c r="A4" s="2"/>
      <c r="B4" s="2"/>
      <c r="J4" s="2" t="s">
        <v>42</v>
      </c>
      <c r="K4" s="256"/>
    </row>
    <row r="5" spans="1:16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6</v>
      </c>
      <c r="G5" s="2" t="s">
        <v>2</v>
      </c>
      <c r="H5" s="180">
        <v>6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298" t="s">
        <v>281</v>
      </c>
      <c r="O7" s="344" t="s">
        <v>96</v>
      </c>
      <c r="P7" s="345"/>
    </row>
    <row r="8" spans="1:16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178"/>
      <c r="N8" s="178"/>
      <c r="O8" s="178"/>
      <c r="P8" s="201"/>
    </row>
    <row r="9" spans="1:16">
      <c r="A9" s="169"/>
      <c r="B9" s="414"/>
      <c r="C9" s="405"/>
      <c r="D9" s="406"/>
      <c r="E9" s="407"/>
      <c r="F9" s="408"/>
      <c r="G9" s="393">
        <f>IF(A9="",0,IF(O9=0,0,(O9/A9)/M9))</f>
        <v>0</v>
      </c>
      <c r="H9" s="394"/>
      <c r="I9" s="168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9"/>
      <c r="O9" s="393">
        <f>(J9+K9)*A9</f>
        <v>0</v>
      </c>
      <c r="P9" s="394"/>
    </row>
    <row r="10" spans="1:16">
      <c r="A10" s="169"/>
      <c r="B10" s="404"/>
      <c r="C10" s="405"/>
      <c r="D10" s="395"/>
      <c r="E10" s="395"/>
      <c r="F10" s="395"/>
      <c r="G10" s="393">
        <f t="shared" ref="G10:G53" si="0">IF(A10="",0,IF(O10=0,0,(O10/A10)/M10))</f>
        <v>0</v>
      </c>
      <c r="H10" s="394"/>
      <c r="I10" s="168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9"/>
      <c r="O10" s="393">
        <f t="shared" ref="O10:O53" si="3">(J10+K10)*A10</f>
        <v>0</v>
      </c>
      <c r="P10" s="394"/>
    </row>
    <row r="11" spans="1:16">
      <c r="A11" s="169"/>
      <c r="B11" s="404"/>
      <c r="C11" s="405"/>
      <c r="D11" s="395"/>
      <c r="E11" s="395"/>
      <c r="F11" s="395"/>
      <c r="G11" s="393">
        <f t="shared" si="0"/>
        <v>0</v>
      </c>
      <c r="H11" s="394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9"/>
      <c r="O11" s="393">
        <f t="shared" si="3"/>
        <v>0</v>
      </c>
      <c r="P11" s="394"/>
    </row>
    <row r="12" spans="1:16">
      <c r="A12" s="169"/>
      <c r="B12" s="404"/>
      <c r="C12" s="405"/>
      <c r="D12" s="395"/>
      <c r="E12" s="395"/>
      <c r="F12" s="395"/>
      <c r="G12" s="393">
        <f t="shared" si="0"/>
        <v>0</v>
      </c>
      <c r="H12" s="394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9"/>
      <c r="O12" s="393">
        <f t="shared" si="3"/>
        <v>0</v>
      </c>
      <c r="P12" s="394"/>
    </row>
    <row r="13" spans="1:16">
      <c r="A13" s="169"/>
      <c r="B13" s="404"/>
      <c r="C13" s="405"/>
      <c r="D13" s="395"/>
      <c r="E13" s="395"/>
      <c r="F13" s="395"/>
      <c r="G13" s="393">
        <f t="shared" si="0"/>
        <v>0</v>
      </c>
      <c r="H13" s="394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9"/>
      <c r="O13" s="393">
        <f t="shared" si="3"/>
        <v>0</v>
      </c>
      <c r="P13" s="394"/>
    </row>
    <row r="14" spans="1:16">
      <c r="A14" s="169"/>
      <c r="B14" s="404"/>
      <c r="C14" s="405"/>
      <c r="D14" s="395"/>
      <c r="E14" s="395"/>
      <c r="F14" s="395"/>
      <c r="G14" s="393">
        <f t="shared" si="0"/>
        <v>0</v>
      </c>
      <c r="H14" s="394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9"/>
      <c r="O14" s="393">
        <f t="shared" si="3"/>
        <v>0</v>
      </c>
      <c r="P14" s="394"/>
    </row>
    <row r="15" spans="1:16">
      <c r="A15" s="169"/>
      <c r="B15" s="404"/>
      <c r="C15" s="405"/>
      <c r="D15" s="395"/>
      <c r="E15" s="395"/>
      <c r="F15" s="395"/>
      <c r="G15" s="393">
        <f t="shared" si="0"/>
        <v>0</v>
      </c>
      <c r="H15" s="394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9"/>
      <c r="O15" s="393">
        <f t="shared" si="3"/>
        <v>0</v>
      </c>
      <c r="P15" s="394"/>
    </row>
    <row r="16" spans="1:16">
      <c r="A16" s="169"/>
      <c r="B16" s="404"/>
      <c r="C16" s="405"/>
      <c r="D16" s="395"/>
      <c r="E16" s="395"/>
      <c r="F16" s="395"/>
      <c r="G16" s="393">
        <f t="shared" si="0"/>
        <v>0</v>
      </c>
      <c r="H16" s="394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9"/>
      <c r="O16" s="393">
        <f t="shared" si="3"/>
        <v>0</v>
      </c>
      <c r="P16" s="394"/>
    </row>
    <row r="17" spans="1:16">
      <c r="A17" s="169"/>
      <c r="B17" s="404"/>
      <c r="C17" s="405"/>
      <c r="D17" s="395"/>
      <c r="E17" s="395"/>
      <c r="F17" s="395"/>
      <c r="G17" s="393">
        <f t="shared" si="0"/>
        <v>0</v>
      </c>
      <c r="H17" s="394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9"/>
      <c r="O17" s="393">
        <f t="shared" si="3"/>
        <v>0</v>
      </c>
      <c r="P17" s="394"/>
    </row>
    <row r="18" spans="1:16">
      <c r="A18" s="169"/>
      <c r="B18" s="404"/>
      <c r="C18" s="405"/>
      <c r="D18" s="395"/>
      <c r="E18" s="395"/>
      <c r="F18" s="395"/>
      <c r="G18" s="393">
        <f t="shared" si="0"/>
        <v>0</v>
      </c>
      <c r="H18" s="394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9"/>
      <c r="O18" s="393">
        <f t="shared" si="3"/>
        <v>0</v>
      </c>
      <c r="P18" s="394"/>
    </row>
    <row r="19" spans="1:16">
      <c r="A19" s="169"/>
      <c r="B19" s="404"/>
      <c r="C19" s="405"/>
      <c r="D19" s="395"/>
      <c r="E19" s="395"/>
      <c r="F19" s="395"/>
      <c r="G19" s="393">
        <f t="shared" si="0"/>
        <v>0</v>
      </c>
      <c r="H19" s="394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9"/>
      <c r="O19" s="393">
        <f t="shared" si="3"/>
        <v>0</v>
      </c>
      <c r="P19" s="394"/>
    </row>
    <row r="20" spans="1:16">
      <c r="A20" s="169"/>
      <c r="B20" s="404"/>
      <c r="C20" s="405"/>
      <c r="D20" s="395"/>
      <c r="E20" s="395"/>
      <c r="F20" s="395"/>
      <c r="G20" s="393">
        <f t="shared" si="0"/>
        <v>0</v>
      </c>
      <c r="H20" s="394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9"/>
      <c r="O20" s="393">
        <f t="shared" si="3"/>
        <v>0</v>
      </c>
      <c r="P20" s="394"/>
    </row>
    <row r="21" spans="1:16">
      <c r="A21" s="169"/>
      <c r="B21" s="404"/>
      <c r="C21" s="405"/>
      <c r="D21" s="395"/>
      <c r="E21" s="395"/>
      <c r="F21" s="395"/>
      <c r="G21" s="393">
        <f t="shared" si="0"/>
        <v>0</v>
      </c>
      <c r="H21" s="394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9"/>
      <c r="O21" s="393">
        <f t="shared" si="3"/>
        <v>0</v>
      </c>
      <c r="P21" s="394"/>
    </row>
    <row r="22" spans="1:16">
      <c r="A22" s="169"/>
      <c r="B22" s="404"/>
      <c r="C22" s="405"/>
      <c r="D22" s="395"/>
      <c r="E22" s="395"/>
      <c r="F22" s="395"/>
      <c r="G22" s="393">
        <f t="shared" si="0"/>
        <v>0</v>
      </c>
      <c r="H22" s="394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9"/>
      <c r="O22" s="393">
        <f t="shared" si="3"/>
        <v>0</v>
      </c>
      <c r="P22" s="394"/>
    </row>
    <row r="23" spans="1:16">
      <c r="A23" s="169"/>
      <c r="B23" s="404"/>
      <c r="C23" s="405"/>
      <c r="D23" s="395"/>
      <c r="E23" s="395"/>
      <c r="F23" s="395"/>
      <c r="G23" s="393">
        <f t="shared" si="0"/>
        <v>0</v>
      </c>
      <c r="H23" s="394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9"/>
      <c r="O23" s="393">
        <f t="shared" si="3"/>
        <v>0</v>
      </c>
      <c r="P23" s="394"/>
    </row>
    <row r="24" spans="1:16">
      <c r="A24" s="169"/>
      <c r="B24" s="404"/>
      <c r="C24" s="405"/>
      <c r="D24" s="395"/>
      <c r="E24" s="395"/>
      <c r="F24" s="395"/>
      <c r="G24" s="393">
        <f t="shared" si="0"/>
        <v>0</v>
      </c>
      <c r="H24" s="394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9"/>
      <c r="O24" s="393">
        <f t="shared" si="3"/>
        <v>0</v>
      </c>
      <c r="P24" s="394"/>
    </row>
    <row r="25" spans="1:16">
      <c r="A25" s="169"/>
      <c r="B25" s="404"/>
      <c r="C25" s="405"/>
      <c r="D25" s="395"/>
      <c r="E25" s="395"/>
      <c r="F25" s="395"/>
      <c r="G25" s="393">
        <f t="shared" si="0"/>
        <v>0</v>
      </c>
      <c r="H25" s="394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9"/>
      <c r="O25" s="393">
        <f t="shared" si="3"/>
        <v>0</v>
      </c>
      <c r="P25" s="394"/>
    </row>
    <row r="26" spans="1:16">
      <c r="A26" s="169"/>
      <c r="B26" s="404"/>
      <c r="C26" s="405"/>
      <c r="D26" s="395"/>
      <c r="E26" s="395"/>
      <c r="F26" s="395"/>
      <c r="G26" s="393">
        <f t="shared" si="0"/>
        <v>0</v>
      </c>
      <c r="H26" s="394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9"/>
      <c r="O26" s="393">
        <f t="shared" si="3"/>
        <v>0</v>
      </c>
      <c r="P26" s="394"/>
    </row>
    <row r="27" spans="1:16">
      <c r="A27" s="169"/>
      <c r="B27" s="404"/>
      <c r="C27" s="405"/>
      <c r="D27" s="395"/>
      <c r="E27" s="395"/>
      <c r="F27" s="395"/>
      <c r="G27" s="393">
        <f t="shared" si="0"/>
        <v>0</v>
      </c>
      <c r="H27" s="394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9"/>
      <c r="O27" s="393">
        <f t="shared" si="3"/>
        <v>0</v>
      </c>
      <c r="P27" s="394"/>
    </row>
    <row r="28" spans="1:16">
      <c r="A28" s="169"/>
      <c r="B28" s="404"/>
      <c r="C28" s="405"/>
      <c r="D28" s="395"/>
      <c r="E28" s="395"/>
      <c r="F28" s="395"/>
      <c r="G28" s="393">
        <f t="shared" si="0"/>
        <v>0</v>
      </c>
      <c r="H28" s="394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9"/>
      <c r="O28" s="393">
        <f t="shared" si="3"/>
        <v>0</v>
      </c>
      <c r="P28" s="394"/>
    </row>
    <row r="29" spans="1:16">
      <c r="A29" s="169"/>
      <c r="B29" s="316"/>
      <c r="C29" s="405"/>
      <c r="D29" s="419"/>
      <c r="E29" s="395"/>
      <c r="F29" s="395"/>
      <c r="G29" s="393">
        <f t="shared" si="0"/>
        <v>0</v>
      </c>
      <c r="H29" s="394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9"/>
      <c r="O29" s="393">
        <f t="shared" si="3"/>
        <v>0</v>
      </c>
      <c r="P29" s="394"/>
    </row>
    <row r="30" spans="1:16">
      <c r="A30" s="169"/>
      <c r="B30" s="404"/>
      <c r="C30" s="405"/>
      <c r="D30" s="395"/>
      <c r="E30" s="395"/>
      <c r="F30" s="395"/>
      <c r="G30" s="393">
        <f t="shared" si="0"/>
        <v>0</v>
      </c>
      <c r="H30" s="394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9"/>
      <c r="O30" s="393">
        <f t="shared" si="3"/>
        <v>0</v>
      </c>
      <c r="P30" s="394"/>
    </row>
    <row r="31" spans="1:16">
      <c r="A31" s="169"/>
      <c r="B31" s="404"/>
      <c r="C31" s="405"/>
      <c r="D31" s="395"/>
      <c r="E31" s="395"/>
      <c r="F31" s="395"/>
      <c r="G31" s="393">
        <f t="shared" si="0"/>
        <v>0</v>
      </c>
      <c r="H31" s="394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9"/>
      <c r="O31" s="393">
        <f t="shared" si="3"/>
        <v>0</v>
      </c>
      <c r="P31" s="394"/>
    </row>
    <row r="32" spans="1:16">
      <c r="A32" s="169"/>
      <c r="B32" s="404"/>
      <c r="C32" s="405"/>
      <c r="D32" s="395"/>
      <c r="E32" s="395"/>
      <c r="F32" s="395"/>
      <c r="G32" s="393">
        <f t="shared" si="0"/>
        <v>0</v>
      </c>
      <c r="H32" s="394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9"/>
      <c r="O32" s="393">
        <f t="shared" si="3"/>
        <v>0</v>
      </c>
      <c r="P32" s="394"/>
    </row>
    <row r="33" spans="1:16">
      <c r="A33" s="169"/>
      <c r="B33" s="404"/>
      <c r="C33" s="405"/>
      <c r="D33" s="395"/>
      <c r="E33" s="395"/>
      <c r="F33" s="395"/>
      <c r="G33" s="393">
        <f t="shared" si="0"/>
        <v>0</v>
      </c>
      <c r="H33" s="394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9"/>
      <c r="O33" s="393">
        <f t="shared" si="3"/>
        <v>0</v>
      </c>
      <c r="P33" s="394"/>
    </row>
    <row r="34" spans="1:16">
      <c r="A34" s="169"/>
      <c r="B34" s="404"/>
      <c r="C34" s="405"/>
      <c r="D34" s="395"/>
      <c r="E34" s="395"/>
      <c r="F34" s="395"/>
      <c r="G34" s="393">
        <f t="shared" si="0"/>
        <v>0</v>
      </c>
      <c r="H34" s="394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9"/>
      <c r="O34" s="393">
        <f t="shared" si="3"/>
        <v>0</v>
      </c>
      <c r="P34" s="394"/>
    </row>
    <row r="35" spans="1:16">
      <c r="A35" s="169"/>
      <c r="B35" s="404"/>
      <c r="C35" s="405"/>
      <c r="D35" s="395"/>
      <c r="E35" s="395"/>
      <c r="F35" s="395"/>
      <c r="G35" s="393">
        <f t="shared" si="0"/>
        <v>0</v>
      </c>
      <c r="H35" s="394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9"/>
      <c r="O35" s="393">
        <f t="shared" si="3"/>
        <v>0</v>
      </c>
      <c r="P35" s="394"/>
    </row>
    <row r="36" spans="1:16">
      <c r="A36" s="169"/>
      <c r="B36" s="404"/>
      <c r="C36" s="405"/>
      <c r="D36" s="395"/>
      <c r="E36" s="395"/>
      <c r="F36" s="395"/>
      <c r="G36" s="393">
        <f t="shared" si="0"/>
        <v>0</v>
      </c>
      <c r="H36" s="394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9"/>
      <c r="O36" s="393">
        <f t="shared" si="3"/>
        <v>0</v>
      </c>
      <c r="P36" s="394"/>
    </row>
    <row r="37" spans="1:16">
      <c r="A37" s="169"/>
      <c r="B37" s="404"/>
      <c r="C37" s="405"/>
      <c r="D37" s="395"/>
      <c r="E37" s="395"/>
      <c r="F37" s="395"/>
      <c r="G37" s="393">
        <f t="shared" si="0"/>
        <v>0</v>
      </c>
      <c r="H37" s="394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9"/>
      <c r="O37" s="393">
        <f t="shared" si="3"/>
        <v>0</v>
      </c>
      <c r="P37" s="394"/>
    </row>
    <row r="38" spans="1:16">
      <c r="A38" s="169"/>
      <c r="B38" s="404"/>
      <c r="C38" s="405"/>
      <c r="D38" s="395"/>
      <c r="E38" s="395"/>
      <c r="F38" s="395"/>
      <c r="G38" s="393">
        <f t="shared" si="0"/>
        <v>0</v>
      </c>
      <c r="H38" s="394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9"/>
      <c r="O38" s="393">
        <f t="shared" si="3"/>
        <v>0</v>
      </c>
      <c r="P38" s="394"/>
    </row>
    <row r="39" spans="1:16">
      <c r="A39" s="169"/>
      <c r="B39" s="404"/>
      <c r="C39" s="405"/>
      <c r="D39" s="395"/>
      <c r="E39" s="395"/>
      <c r="F39" s="395"/>
      <c r="G39" s="393">
        <f t="shared" si="0"/>
        <v>0</v>
      </c>
      <c r="H39" s="394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9"/>
      <c r="O39" s="393">
        <f t="shared" si="3"/>
        <v>0</v>
      </c>
      <c r="P39" s="394"/>
    </row>
    <row r="40" spans="1:16">
      <c r="A40" s="169"/>
      <c r="B40" s="404"/>
      <c r="C40" s="405"/>
      <c r="D40" s="395"/>
      <c r="E40" s="395"/>
      <c r="F40" s="395"/>
      <c r="G40" s="393">
        <f t="shared" si="0"/>
        <v>0</v>
      </c>
      <c r="H40" s="394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9"/>
      <c r="O40" s="393">
        <f t="shared" si="3"/>
        <v>0</v>
      </c>
      <c r="P40" s="394"/>
    </row>
    <row r="41" spans="1:16">
      <c r="A41" s="169"/>
      <c r="B41" s="404"/>
      <c r="C41" s="405"/>
      <c r="D41" s="395"/>
      <c r="E41" s="395"/>
      <c r="F41" s="395"/>
      <c r="G41" s="393">
        <f t="shared" si="0"/>
        <v>0</v>
      </c>
      <c r="H41" s="394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9"/>
      <c r="O41" s="393">
        <f t="shared" si="3"/>
        <v>0</v>
      </c>
      <c r="P41" s="394"/>
    </row>
    <row r="42" spans="1:16">
      <c r="A42" s="169"/>
      <c r="B42" s="404"/>
      <c r="C42" s="405"/>
      <c r="D42" s="395"/>
      <c r="E42" s="395"/>
      <c r="F42" s="395"/>
      <c r="G42" s="393">
        <f t="shared" si="0"/>
        <v>0</v>
      </c>
      <c r="H42" s="394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9"/>
      <c r="O42" s="393">
        <f t="shared" si="3"/>
        <v>0</v>
      </c>
      <c r="P42" s="394"/>
    </row>
    <row r="43" spans="1:16">
      <c r="A43" s="169"/>
      <c r="B43" s="404"/>
      <c r="C43" s="405"/>
      <c r="D43" s="395"/>
      <c r="E43" s="395"/>
      <c r="F43" s="395"/>
      <c r="G43" s="393">
        <f t="shared" si="0"/>
        <v>0</v>
      </c>
      <c r="H43" s="394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9"/>
      <c r="O43" s="393">
        <f t="shared" si="3"/>
        <v>0</v>
      </c>
      <c r="P43" s="394"/>
    </row>
    <row r="44" spans="1:16">
      <c r="A44" s="169"/>
      <c r="B44" s="404"/>
      <c r="C44" s="405"/>
      <c r="D44" s="395"/>
      <c r="E44" s="395"/>
      <c r="F44" s="395"/>
      <c r="G44" s="393">
        <f t="shared" si="0"/>
        <v>0</v>
      </c>
      <c r="H44" s="394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9"/>
      <c r="O44" s="393">
        <f t="shared" si="3"/>
        <v>0</v>
      </c>
      <c r="P44" s="394"/>
    </row>
    <row r="45" spans="1:16">
      <c r="A45" s="169"/>
      <c r="B45" s="404"/>
      <c r="C45" s="405"/>
      <c r="D45" s="395"/>
      <c r="E45" s="395"/>
      <c r="F45" s="395"/>
      <c r="G45" s="393">
        <f t="shared" si="0"/>
        <v>0</v>
      </c>
      <c r="H45" s="394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9"/>
      <c r="O45" s="393">
        <f t="shared" si="3"/>
        <v>0</v>
      </c>
      <c r="P45" s="394"/>
    </row>
    <row r="46" spans="1:16">
      <c r="A46" s="169"/>
      <c r="B46" s="404"/>
      <c r="C46" s="405"/>
      <c r="D46" s="395"/>
      <c r="E46" s="395"/>
      <c r="F46" s="395"/>
      <c r="G46" s="393">
        <f t="shared" si="0"/>
        <v>0</v>
      </c>
      <c r="H46" s="394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9"/>
      <c r="O46" s="393">
        <f t="shared" si="3"/>
        <v>0</v>
      </c>
      <c r="P46" s="394"/>
    </row>
    <row r="47" spans="1:16">
      <c r="A47" s="169"/>
      <c r="B47" s="404"/>
      <c r="C47" s="405"/>
      <c r="D47" s="395"/>
      <c r="E47" s="395"/>
      <c r="F47" s="395"/>
      <c r="G47" s="393">
        <f t="shared" si="0"/>
        <v>0</v>
      </c>
      <c r="H47" s="394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9"/>
      <c r="O47" s="393">
        <f t="shared" si="3"/>
        <v>0</v>
      </c>
      <c r="P47" s="394"/>
    </row>
    <row r="48" spans="1:16">
      <c r="A48" s="169"/>
      <c r="B48" s="404"/>
      <c r="C48" s="405"/>
      <c r="D48" s="395"/>
      <c r="E48" s="395"/>
      <c r="F48" s="395"/>
      <c r="G48" s="393">
        <f t="shared" si="0"/>
        <v>0</v>
      </c>
      <c r="H48" s="394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9"/>
      <c r="O48" s="393">
        <f t="shared" si="3"/>
        <v>0</v>
      </c>
      <c r="P48" s="394"/>
    </row>
    <row r="49" spans="1:16">
      <c r="A49" s="169"/>
      <c r="B49" s="404"/>
      <c r="C49" s="405"/>
      <c r="D49" s="395"/>
      <c r="E49" s="395"/>
      <c r="F49" s="395"/>
      <c r="G49" s="393">
        <f t="shared" si="0"/>
        <v>0</v>
      </c>
      <c r="H49" s="394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9"/>
      <c r="O49" s="393">
        <f t="shared" si="3"/>
        <v>0</v>
      </c>
      <c r="P49" s="394"/>
    </row>
    <row r="50" spans="1:16">
      <c r="A50" s="169"/>
      <c r="B50" s="404"/>
      <c r="C50" s="405"/>
      <c r="D50" s="395"/>
      <c r="E50" s="395"/>
      <c r="F50" s="395"/>
      <c r="G50" s="393">
        <f t="shared" si="0"/>
        <v>0</v>
      </c>
      <c r="H50" s="394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9"/>
      <c r="O50" s="393">
        <f t="shared" si="3"/>
        <v>0</v>
      </c>
      <c r="P50" s="394"/>
    </row>
    <row r="51" spans="1:16">
      <c r="A51" s="169"/>
      <c r="B51" s="404"/>
      <c r="C51" s="405"/>
      <c r="D51" s="395"/>
      <c r="E51" s="395"/>
      <c r="F51" s="395"/>
      <c r="G51" s="393">
        <f t="shared" si="0"/>
        <v>0</v>
      </c>
      <c r="H51" s="394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9"/>
      <c r="O51" s="393">
        <f t="shared" si="3"/>
        <v>0</v>
      </c>
      <c r="P51" s="394"/>
    </row>
    <row r="52" spans="1:16">
      <c r="A52" s="169"/>
      <c r="B52" s="404"/>
      <c r="C52" s="405"/>
      <c r="D52" s="395"/>
      <c r="E52" s="395"/>
      <c r="F52" s="395"/>
      <c r="G52" s="393">
        <f t="shared" si="0"/>
        <v>0</v>
      </c>
      <c r="H52" s="394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9"/>
      <c r="O52" s="393">
        <f t="shared" si="3"/>
        <v>0</v>
      </c>
      <c r="P52" s="394"/>
    </row>
    <row r="53" spans="1:16">
      <c r="A53" s="169"/>
      <c r="B53" s="414"/>
      <c r="C53" s="405"/>
      <c r="D53" s="396"/>
      <c r="E53" s="395"/>
      <c r="F53" s="395"/>
      <c r="G53" s="393">
        <f t="shared" si="0"/>
        <v>0</v>
      </c>
      <c r="H53" s="394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9"/>
      <c r="O53" s="393">
        <f t="shared" si="3"/>
        <v>0</v>
      </c>
      <c r="P53" s="394"/>
    </row>
    <row r="54" spans="1:16">
      <c r="A54" s="2"/>
      <c r="B54" s="2"/>
    </row>
    <row r="55" spans="1:16" ht="13.5" thickBot="1">
      <c r="A55" s="2"/>
      <c r="B55" s="2"/>
      <c r="H55" s="1" t="s">
        <v>52</v>
      </c>
      <c r="I55" s="167">
        <f>SUM(I9:I53)</f>
        <v>0</v>
      </c>
      <c r="J55" s="172"/>
      <c r="K55" s="23"/>
      <c r="O55" s="1" t="s">
        <v>96</v>
      </c>
      <c r="P55" s="26">
        <f>SUM(O9:P53)</f>
        <v>0</v>
      </c>
    </row>
    <row r="56" spans="1:16" ht="13.5" thickBot="1">
      <c r="A56" s="32"/>
      <c r="B56" s="2"/>
      <c r="O56" s="170" t="s">
        <v>191</v>
      </c>
      <c r="P56" s="26">
        <f>I55-P55</f>
        <v>0</v>
      </c>
    </row>
    <row r="57" spans="1:16" ht="13.5" thickBot="1">
      <c r="A57" s="401" t="s">
        <v>304</v>
      </c>
      <c r="B57" s="402"/>
      <c r="C57" s="402"/>
      <c r="D57" s="402"/>
      <c r="E57" s="402"/>
      <c r="F57" s="403"/>
      <c r="G57" s="400" t="str">
        <f>IF(K4="","TAX RATE NOT FILLED IN","")</f>
        <v>TAX RATE NOT FILLED IN</v>
      </c>
      <c r="H57" s="400"/>
      <c r="I57" s="400"/>
      <c r="O57" s="170" t="s">
        <v>187</v>
      </c>
      <c r="P57" s="175">
        <f>IF(P56=0,0,P56/I55)</f>
        <v>0</v>
      </c>
    </row>
    <row r="58" spans="1:16">
      <c r="A58" s="415" t="s">
        <v>305</v>
      </c>
      <c r="B58" s="415"/>
      <c r="C58" s="415"/>
      <c r="D58" s="415"/>
      <c r="E58" s="415"/>
      <c r="F58" s="415"/>
    </row>
    <row r="59" spans="1:16">
      <c r="A59" s="415" t="s">
        <v>309</v>
      </c>
      <c r="B59" s="415"/>
      <c r="C59" s="415"/>
      <c r="D59" s="415"/>
      <c r="E59" s="415"/>
      <c r="F59" s="415"/>
    </row>
    <row r="60" spans="1:16">
      <c r="A60" s="415" t="s">
        <v>310</v>
      </c>
      <c r="B60" s="415"/>
      <c r="C60" s="415"/>
      <c r="D60" s="415"/>
      <c r="E60" s="415"/>
      <c r="F60" s="415"/>
    </row>
    <row r="61" spans="1:16">
      <c r="A61" s="415"/>
      <c r="B61" s="415"/>
      <c r="C61" s="415"/>
      <c r="D61" s="415"/>
      <c r="E61" s="415"/>
      <c r="F61" s="415"/>
    </row>
    <row r="62" spans="1:16">
      <c r="A62" s="415" t="s">
        <v>307</v>
      </c>
      <c r="B62" s="415"/>
      <c r="C62" s="415"/>
      <c r="D62" s="415"/>
      <c r="E62" s="415"/>
      <c r="F62" s="415"/>
    </row>
    <row r="63" spans="1:16">
      <c r="A63" s="415" t="s">
        <v>308</v>
      </c>
      <c r="B63" s="415"/>
      <c r="C63" s="415"/>
      <c r="D63" s="415"/>
      <c r="E63" s="415"/>
      <c r="F63" s="415"/>
    </row>
  </sheetData>
  <sheetProtection sheet="1" objects="1" scenarios="1"/>
  <protectedRanges>
    <protectedRange sqref="A9:F53 J9:J53 L9:L53 K4 H5 F5" name="Range1"/>
  </protectedRanges>
  <mergeCells count="197">
    <mergeCell ref="A62:F62"/>
    <mergeCell ref="A63:F63"/>
    <mergeCell ref="G57:I57"/>
    <mergeCell ref="A57:F57"/>
    <mergeCell ref="A58:F58"/>
    <mergeCell ref="A59:F59"/>
    <mergeCell ref="A60:F60"/>
    <mergeCell ref="A61:F61"/>
    <mergeCell ref="B52:C52"/>
    <mergeCell ref="D52:F52"/>
    <mergeCell ref="G52:H52"/>
    <mergeCell ref="O52:P52"/>
    <mergeCell ref="B53:C53"/>
    <mergeCell ref="D53:F53"/>
    <mergeCell ref="G53:H53"/>
    <mergeCell ref="O53:P53"/>
    <mergeCell ref="B50:C50"/>
    <mergeCell ref="D50:F50"/>
    <mergeCell ref="G50:H50"/>
    <mergeCell ref="O50:P50"/>
    <mergeCell ref="B51:C51"/>
    <mergeCell ref="D51:F51"/>
    <mergeCell ref="G51:H51"/>
    <mergeCell ref="O51:P51"/>
    <mergeCell ref="B48:C48"/>
    <mergeCell ref="D48:F48"/>
    <mergeCell ref="G48:H48"/>
    <mergeCell ref="O48:P48"/>
    <mergeCell ref="B49:C49"/>
    <mergeCell ref="D49:F49"/>
    <mergeCell ref="G49:H49"/>
    <mergeCell ref="O49:P49"/>
    <mergeCell ref="B46:C46"/>
    <mergeCell ref="D46:F46"/>
    <mergeCell ref="G46:H46"/>
    <mergeCell ref="O46:P46"/>
    <mergeCell ref="B47:C47"/>
    <mergeCell ref="D47:F47"/>
    <mergeCell ref="G47:H47"/>
    <mergeCell ref="O47:P47"/>
    <mergeCell ref="B44:C44"/>
    <mergeCell ref="D44:F44"/>
    <mergeCell ref="G44:H44"/>
    <mergeCell ref="O44:P44"/>
    <mergeCell ref="B45:C45"/>
    <mergeCell ref="D45:F45"/>
    <mergeCell ref="G45:H45"/>
    <mergeCell ref="O45:P45"/>
    <mergeCell ref="B42:C42"/>
    <mergeCell ref="D42:F42"/>
    <mergeCell ref="G42:H42"/>
    <mergeCell ref="O42:P42"/>
    <mergeCell ref="B43:C43"/>
    <mergeCell ref="D43:F43"/>
    <mergeCell ref="G43:H43"/>
    <mergeCell ref="O43:P43"/>
    <mergeCell ref="B40:C40"/>
    <mergeCell ref="D40:F40"/>
    <mergeCell ref="G40:H40"/>
    <mergeCell ref="O40:P40"/>
    <mergeCell ref="B41:C41"/>
    <mergeCell ref="D41:F41"/>
    <mergeCell ref="G41:H41"/>
    <mergeCell ref="O41:P41"/>
    <mergeCell ref="B38:C38"/>
    <mergeCell ref="D38:F38"/>
    <mergeCell ref="G38:H38"/>
    <mergeCell ref="O38:P38"/>
    <mergeCell ref="B39:C39"/>
    <mergeCell ref="D39:F39"/>
    <mergeCell ref="G39:H39"/>
    <mergeCell ref="O39:P39"/>
    <mergeCell ref="B36:C36"/>
    <mergeCell ref="D36:F36"/>
    <mergeCell ref="G36:H36"/>
    <mergeCell ref="O36:P36"/>
    <mergeCell ref="B37:C37"/>
    <mergeCell ref="D37:F37"/>
    <mergeCell ref="G37:H37"/>
    <mergeCell ref="O37:P37"/>
    <mergeCell ref="B34:C34"/>
    <mergeCell ref="D34:F34"/>
    <mergeCell ref="G34:H34"/>
    <mergeCell ref="O34:P34"/>
    <mergeCell ref="B35:C35"/>
    <mergeCell ref="D35:F35"/>
    <mergeCell ref="G35:H35"/>
    <mergeCell ref="O35:P35"/>
    <mergeCell ref="B32:C32"/>
    <mergeCell ref="D32:F32"/>
    <mergeCell ref="G32:H32"/>
    <mergeCell ref="O32:P32"/>
    <mergeCell ref="B33:C33"/>
    <mergeCell ref="D33:F33"/>
    <mergeCell ref="G33:H33"/>
    <mergeCell ref="O33:P33"/>
    <mergeCell ref="B30:C30"/>
    <mergeCell ref="D30:F30"/>
    <mergeCell ref="G30:H30"/>
    <mergeCell ref="O30:P30"/>
    <mergeCell ref="B31:C31"/>
    <mergeCell ref="D31:F31"/>
    <mergeCell ref="G31:H31"/>
    <mergeCell ref="O31:P31"/>
    <mergeCell ref="B28:C28"/>
    <mergeCell ref="D28:F28"/>
    <mergeCell ref="G28:H28"/>
    <mergeCell ref="O28:P28"/>
    <mergeCell ref="B29:C29"/>
    <mergeCell ref="D29:F29"/>
    <mergeCell ref="G29:H29"/>
    <mergeCell ref="O29:P29"/>
    <mergeCell ref="B26:C26"/>
    <mergeCell ref="D26:F26"/>
    <mergeCell ref="G26:H26"/>
    <mergeCell ref="O26:P26"/>
    <mergeCell ref="B27:C27"/>
    <mergeCell ref="D27:F27"/>
    <mergeCell ref="G27:H27"/>
    <mergeCell ref="O27:P27"/>
    <mergeCell ref="B24:C24"/>
    <mergeCell ref="D24:F24"/>
    <mergeCell ref="G24:H24"/>
    <mergeCell ref="O24:P24"/>
    <mergeCell ref="B25:C25"/>
    <mergeCell ref="D25:F25"/>
    <mergeCell ref="G25:H25"/>
    <mergeCell ref="O25:P25"/>
    <mergeCell ref="B22:C22"/>
    <mergeCell ref="D22:F22"/>
    <mergeCell ref="G22:H22"/>
    <mergeCell ref="O22:P22"/>
    <mergeCell ref="B23:C23"/>
    <mergeCell ref="D23:F23"/>
    <mergeCell ref="G23:H23"/>
    <mergeCell ref="O23:P23"/>
    <mergeCell ref="B20:C20"/>
    <mergeCell ref="D20:F20"/>
    <mergeCell ref="G20:H20"/>
    <mergeCell ref="O20:P20"/>
    <mergeCell ref="B21:C21"/>
    <mergeCell ref="D21:F21"/>
    <mergeCell ref="G21:H21"/>
    <mergeCell ref="O21:P21"/>
    <mergeCell ref="B18:C18"/>
    <mergeCell ref="D18:F18"/>
    <mergeCell ref="G18:H18"/>
    <mergeCell ref="O18:P18"/>
    <mergeCell ref="B19:C19"/>
    <mergeCell ref="D19:F19"/>
    <mergeCell ref="G19:H19"/>
    <mergeCell ref="O19:P19"/>
    <mergeCell ref="B16:C16"/>
    <mergeCell ref="D16:F16"/>
    <mergeCell ref="G16:H16"/>
    <mergeCell ref="O16:P16"/>
    <mergeCell ref="B17:C17"/>
    <mergeCell ref="D17:F17"/>
    <mergeCell ref="G17:H17"/>
    <mergeCell ref="O17:P17"/>
    <mergeCell ref="B14:C14"/>
    <mergeCell ref="D14:F14"/>
    <mergeCell ref="G14:H14"/>
    <mergeCell ref="O14:P14"/>
    <mergeCell ref="B15:C15"/>
    <mergeCell ref="D15:F15"/>
    <mergeCell ref="G15:H15"/>
    <mergeCell ref="O15:P15"/>
    <mergeCell ref="B12:C12"/>
    <mergeCell ref="D12:F12"/>
    <mergeCell ref="G12:H12"/>
    <mergeCell ref="O12:P12"/>
    <mergeCell ref="B13:C13"/>
    <mergeCell ref="D13:F13"/>
    <mergeCell ref="G13:H13"/>
    <mergeCell ref="O13:P13"/>
    <mergeCell ref="O9:P9"/>
    <mergeCell ref="B10:C10"/>
    <mergeCell ref="D10:F10"/>
    <mergeCell ref="G10:H10"/>
    <mergeCell ref="O10:P10"/>
    <mergeCell ref="B11:C11"/>
    <mergeCell ref="D11:F11"/>
    <mergeCell ref="G11:H11"/>
    <mergeCell ref="O11:P11"/>
    <mergeCell ref="O7:P7"/>
    <mergeCell ref="B8:C8"/>
    <mergeCell ref="D8:F8"/>
    <mergeCell ref="G8:H8"/>
    <mergeCell ref="B9:C9"/>
    <mergeCell ref="D9:F9"/>
    <mergeCell ref="G9:H9"/>
    <mergeCell ref="C3:D3"/>
    <mergeCell ref="C5:D5"/>
    <mergeCell ref="B7:C7"/>
    <mergeCell ref="D7:F7"/>
    <mergeCell ref="G7:H7"/>
  </mergeCells>
  <conditionalFormatting sqref="D9 D10:F53">
    <cfRule type="expression" dxfId="42" priority="1">
      <formula>AND(A9="",J9&gt;0)</formula>
    </cfRule>
  </conditionalFormatting>
  <conditionalFormatting sqref="G57:I57">
    <cfRule type="cellIs" dxfId="41" priority="3" stopIfTrue="1" operator="equal">
      <formula>"TAX RATE NOT FILLED IN"</formula>
    </cfRule>
  </conditionalFormatting>
  <conditionalFormatting sqref="H56:I56">
    <cfRule type="cellIs" dxfId="40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0762947D-B024-4646-BD96-FA1468FBF413}">
      <formula1>0</formula1>
      <formula2>0.99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H232"/>
  <sheetViews>
    <sheetView workbookViewId="0">
      <selection activeCell="I47" sqref="I47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8" ht="18">
      <c r="E1" s="181" t="s">
        <v>203</v>
      </c>
    </row>
    <row r="3" spans="1:8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G4" s="2"/>
      <c r="H4" s="182"/>
    </row>
    <row r="5" spans="1:8"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C6" s="2"/>
      <c r="F6" s="1"/>
    </row>
    <row r="7" spans="1:8">
      <c r="A7" s="18" t="s">
        <v>45</v>
      </c>
      <c r="B7" s="409" t="s">
        <v>46</v>
      </c>
      <c r="C7" s="410"/>
      <c r="D7" s="409" t="s">
        <v>3</v>
      </c>
      <c r="E7" s="411"/>
      <c r="F7" s="410"/>
      <c r="G7" s="2"/>
      <c r="H7" s="2"/>
    </row>
    <row r="8" spans="1:8">
      <c r="A8" s="19"/>
      <c r="B8" s="412"/>
      <c r="C8" s="413"/>
      <c r="D8" s="412"/>
      <c r="E8" s="357"/>
      <c r="F8" s="413"/>
      <c r="G8" s="23"/>
    </row>
    <row r="9" spans="1:8">
      <c r="A9" s="5" t="str">
        <f>IF('Equipment &amp; Fixtures 1'!A9=0,"",'Equipment &amp; Fixtures 1'!A9)</f>
        <v/>
      </c>
      <c r="B9" s="351" t="str">
        <f>IF('Equipment &amp; Fixtures 1'!B9:C9=0,"",'Equipment &amp; Fixtures 1'!B9:C9)</f>
        <v/>
      </c>
      <c r="C9" s="345"/>
      <c r="D9" s="423" t="str">
        <f>IF('Equipment &amp; Fixtures 1'!D9:F9=0,"",'Equipment &amp; Fixtures 1'!D9:F9)</f>
        <v/>
      </c>
      <c r="E9" s="421"/>
      <c r="F9" s="422"/>
      <c r="G9" s="23"/>
      <c r="H9" s="23"/>
    </row>
    <row r="10" spans="1:8">
      <c r="A10" s="5" t="str">
        <f>IF('Equipment &amp; Fixtures 1'!A10=0,"",'Equipment &amp; Fixtures 1'!A10)</f>
        <v/>
      </c>
      <c r="B10" s="344" t="str">
        <f>IF('Equipment &amp; Fixtures 1'!B10:C10=0,"",'Equipment &amp; Fixtures 1'!B10:C10)</f>
        <v/>
      </c>
      <c r="C10" s="345"/>
      <c r="D10" s="323" t="str">
        <f>IF('Equipment &amp; Fixtures 1'!D10:F10=0,"",'Equipment &amp; Fixtures 1'!D10:F10)</f>
        <v/>
      </c>
      <c r="E10" s="323"/>
      <c r="F10" s="323"/>
      <c r="G10" s="23"/>
      <c r="H10" s="23"/>
    </row>
    <row r="11" spans="1:8">
      <c r="A11" s="5" t="str">
        <f>IF('Equipment &amp; Fixtures 1'!A11=0,"",'Equipment &amp; Fixtures 1'!A11)</f>
        <v/>
      </c>
      <c r="B11" s="344" t="str">
        <f>IF('Equipment &amp; Fixtures 1'!B11:C11=0,"",'Equipment &amp; Fixtures 1'!B11:C11)</f>
        <v/>
      </c>
      <c r="C11" s="345"/>
      <c r="D11" s="322" t="str">
        <f>IF('Equipment &amp; Fixtures 1'!D11:F11=0,"",'Equipment &amp; Fixtures 1'!D11:F11)</f>
        <v/>
      </c>
      <c r="E11" s="323"/>
      <c r="F11" s="323"/>
      <c r="G11" s="23"/>
      <c r="H11" s="23"/>
    </row>
    <row r="12" spans="1:8">
      <c r="A12" s="5" t="str">
        <f>IF('Equipment &amp; Fixtures 1'!A12=0,"",'Equipment &amp; Fixtures 1'!A12)</f>
        <v/>
      </c>
      <c r="B12" s="344" t="str">
        <f>IF('Equipment &amp; Fixtures 1'!B12:C12=0,"",'Equipment &amp; Fixtures 1'!B12:C12)</f>
        <v/>
      </c>
      <c r="C12" s="345"/>
      <c r="D12" s="323" t="str">
        <f>IF('Equipment &amp; Fixtures 1'!D12:F12=0,"",'Equipment &amp; Fixtures 1'!D12:F12)</f>
        <v/>
      </c>
      <c r="E12" s="323"/>
      <c r="F12" s="323"/>
      <c r="G12" s="23"/>
      <c r="H12" s="23"/>
    </row>
    <row r="13" spans="1:8">
      <c r="A13" s="5" t="str">
        <f>IF('Equipment &amp; Fixtures 1'!A13=0,"",'Equipment &amp; Fixtures 1'!A13)</f>
        <v/>
      </c>
      <c r="B13" s="344" t="str">
        <f>IF('Equipment &amp; Fixtures 1'!B13:C13=0,"",'Equipment &amp; Fixtures 1'!B13:C13)</f>
        <v/>
      </c>
      <c r="C13" s="345"/>
      <c r="D13" s="323" t="str">
        <f>IF('Equipment &amp; Fixtures 1'!D13:F13=0,"",'Equipment &amp; Fixtures 1'!D13:F13)</f>
        <v/>
      </c>
      <c r="E13" s="323"/>
      <c r="F13" s="323"/>
      <c r="G13" s="23"/>
      <c r="H13" s="23"/>
    </row>
    <row r="14" spans="1:8">
      <c r="A14" s="5" t="str">
        <f>IF('Equipment &amp; Fixtures 1'!A14=0,"",'Equipment &amp; Fixtures 1'!A14)</f>
        <v/>
      </c>
      <c r="B14" s="344" t="str">
        <f>IF('Equipment &amp; Fixtures 1'!B14:C14=0,"",'Equipment &amp; Fixtures 1'!B14:C14)</f>
        <v/>
      </c>
      <c r="C14" s="345"/>
      <c r="D14" s="323" t="str">
        <f>IF('Equipment &amp; Fixtures 1'!D14:F14=0,"",'Equipment &amp; Fixtures 1'!D14:F14)</f>
        <v/>
      </c>
      <c r="E14" s="323"/>
      <c r="F14" s="323"/>
      <c r="G14" s="23"/>
      <c r="H14" s="23"/>
    </row>
    <row r="15" spans="1:8">
      <c r="A15" s="5" t="str">
        <f>IF('Equipment &amp; Fixtures 1'!A15=0,"",'Equipment &amp; Fixtures 1'!A15)</f>
        <v/>
      </c>
      <c r="B15" s="351" t="str">
        <f>IF('Equipment &amp; Fixtures 1'!B15:C15=0,"",'Equipment &amp; Fixtures 1'!B15:C15)</f>
        <v/>
      </c>
      <c r="C15" s="345"/>
      <c r="D15" s="322" t="str">
        <f>IF('Equipment &amp; Fixtures 1'!D15:F15=0,"",'Equipment &amp; Fixtures 1'!D15:F15)</f>
        <v/>
      </c>
      <c r="E15" s="323"/>
      <c r="F15" s="323"/>
      <c r="G15" s="23"/>
      <c r="H15" s="23"/>
    </row>
    <row r="16" spans="1:8">
      <c r="A16" s="5" t="str">
        <f>IF('Equipment &amp; Fixtures 1'!A16=0,"",'Equipment &amp; Fixtures 1'!A16)</f>
        <v/>
      </c>
      <c r="B16" s="351" t="str">
        <f>IF('Equipment &amp; Fixtures 1'!B16:C16=0,"",'Equipment &amp; Fixtures 1'!B16:C16)</f>
        <v/>
      </c>
      <c r="C16" s="345"/>
      <c r="D16" s="322" t="str">
        <f>IF('Equipment &amp; Fixtures 1'!D16:F16=0,"",'Equipment &amp; Fixtures 1'!D16:F16)</f>
        <v/>
      </c>
      <c r="E16" s="323"/>
      <c r="F16" s="323"/>
      <c r="G16" s="23"/>
      <c r="H16" s="23"/>
    </row>
    <row r="17" spans="1:8">
      <c r="A17" s="5" t="str">
        <f>IF('Equipment &amp; Fixtures 1'!A17=0,"",'Equipment &amp; Fixtures 1'!A17)</f>
        <v/>
      </c>
      <c r="B17" s="344" t="str">
        <f>IF('Equipment &amp; Fixtures 1'!B17:C17=0,"",'Equipment &amp; Fixtures 1'!B17:C17)</f>
        <v/>
      </c>
      <c r="C17" s="345"/>
      <c r="D17" s="323" t="str">
        <f>IF('Equipment &amp; Fixtures 1'!D17:F17=0,"",'Equipment &amp; Fixtures 1'!D17:F17)</f>
        <v/>
      </c>
      <c r="E17" s="323"/>
      <c r="F17" s="323"/>
      <c r="G17" s="23"/>
      <c r="H17" s="23"/>
    </row>
    <row r="18" spans="1:8">
      <c r="A18" s="5" t="str">
        <f>IF('Equipment &amp; Fixtures 1'!A18=0,"",'Equipment &amp; Fixtures 1'!A18)</f>
        <v/>
      </c>
      <c r="B18" s="344" t="str">
        <f>IF('Equipment &amp; Fixtures 1'!B18:C18=0,"",'Equipment &amp; Fixtures 1'!B18:C18)</f>
        <v/>
      </c>
      <c r="C18" s="345"/>
      <c r="D18" s="323" t="str">
        <f>IF('Equipment &amp; Fixtures 1'!D18:F18=0,"",'Equipment &amp; Fixtures 1'!D18:F18)</f>
        <v/>
      </c>
      <c r="E18" s="323"/>
      <c r="F18" s="323"/>
      <c r="G18" s="23"/>
      <c r="H18" s="23"/>
    </row>
    <row r="19" spans="1:8">
      <c r="A19" s="5" t="str">
        <f>IF('Equipment &amp; Fixtures 1'!A19=0,"",'Equipment &amp; Fixtures 1'!A19)</f>
        <v/>
      </c>
      <c r="B19" s="351" t="str">
        <f>IF('Equipment &amp; Fixtures 1'!B19:C19=0,"",'Equipment &amp; Fixtures 1'!B19:C19)</f>
        <v/>
      </c>
      <c r="C19" s="345"/>
      <c r="D19" s="322" t="str">
        <f>IF('Equipment &amp; Fixtures 1'!D19:F19=0,"",'Equipment &amp; Fixtures 1'!D19:F19)</f>
        <v/>
      </c>
      <c r="E19" s="323"/>
      <c r="F19" s="323"/>
      <c r="G19" s="23"/>
      <c r="H19" s="23"/>
    </row>
    <row r="20" spans="1:8">
      <c r="A20" s="5" t="str">
        <f>IF('Equipment &amp; Fixtures 1'!A20=0,"",'Equipment &amp; Fixtures 1'!A20)</f>
        <v/>
      </c>
      <c r="B20" s="344" t="str">
        <f>IF('Equipment &amp; Fixtures 1'!B20:C20=0,"",'Equipment &amp; Fixtures 1'!B20:C20)</f>
        <v/>
      </c>
      <c r="C20" s="345"/>
      <c r="D20" s="323" t="str">
        <f>IF('Equipment &amp; Fixtures 1'!D20:F20=0,"",'Equipment &amp; Fixtures 1'!D20:F20)</f>
        <v/>
      </c>
      <c r="E20" s="323"/>
      <c r="F20" s="323"/>
      <c r="G20" s="23"/>
      <c r="H20" s="23"/>
    </row>
    <row r="21" spans="1:8">
      <c r="A21" s="5" t="str">
        <f>IF('Equipment &amp; Fixtures 1'!A21=0,"",'Equipment &amp; Fixtures 1'!A21)</f>
        <v/>
      </c>
      <c r="B21" s="344" t="str">
        <f>IF('Equipment &amp; Fixtures 1'!B21:C21=0,"",'Equipment &amp; Fixtures 1'!B21:C21)</f>
        <v/>
      </c>
      <c r="C21" s="345"/>
      <c r="D21" s="323" t="str">
        <f>IF('Equipment &amp; Fixtures 1'!D21:F21=0,"",'Equipment &amp; Fixtures 1'!D21:F21)</f>
        <v/>
      </c>
      <c r="E21" s="323"/>
      <c r="F21" s="323"/>
      <c r="G21" s="23"/>
      <c r="H21" s="23"/>
    </row>
    <row r="22" spans="1:8">
      <c r="A22" s="5" t="str">
        <f>IF('Equipment &amp; Fixtures 1'!A22=0,"",'Equipment &amp; Fixtures 1'!A22)</f>
        <v/>
      </c>
      <c r="B22" s="344" t="str">
        <f>IF('Equipment &amp; Fixtures 1'!B22:C22=0,"",'Equipment &amp; Fixtures 1'!B22:C22)</f>
        <v/>
      </c>
      <c r="C22" s="345"/>
      <c r="D22" s="323" t="str">
        <f>IF('Equipment &amp; Fixtures 1'!D22:F22=0,"",'Equipment &amp; Fixtures 1'!D22:F22)</f>
        <v/>
      </c>
      <c r="E22" s="323"/>
      <c r="F22" s="323"/>
      <c r="G22" s="23"/>
      <c r="H22" s="23"/>
    </row>
    <row r="23" spans="1:8">
      <c r="A23" s="5" t="str">
        <f>IF('Equipment &amp; Fixtures 1'!A23=0,"",'Equipment &amp; Fixtures 1'!A23)</f>
        <v/>
      </c>
      <c r="B23" s="344" t="str">
        <f>IF('Equipment &amp; Fixtures 1'!B23:C23=0,"",'Equipment &amp; Fixtures 1'!B23:C23)</f>
        <v/>
      </c>
      <c r="C23" s="345"/>
      <c r="D23" s="322" t="str">
        <f>IF('Equipment &amp; Fixtures 1'!D23:F23=0,"",'Equipment &amp; Fixtures 1'!D23:F23)</f>
        <v/>
      </c>
      <c r="E23" s="323"/>
      <c r="F23" s="323"/>
      <c r="G23" s="23"/>
      <c r="H23" s="23"/>
    </row>
    <row r="24" spans="1:8">
      <c r="A24" s="5" t="str">
        <f>IF('Equipment &amp; Fixtures 1'!A24=0,"",'Equipment &amp; Fixtures 1'!A24)</f>
        <v/>
      </c>
      <c r="B24" s="344" t="str">
        <f>IF('Equipment &amp; Fixtures 1'!B24:C24=0,"",'Equipment &amp; Fixtures 1'!B24:C24)</f>
        <v/>
      </c>
      <c r="C24" s="345"/>
      <c r="D24" s="322" t="str">
        <f>IF('Equipment &amp; Fixtures 1'!D24:F24=0,"",'Equipment &amp; Fixtures 1'!D24:F24)</f>
        <v/>
      </c>
      <c r="E24" s="323"/>
      <c r="F24" s="323"/>
      <c r="G24" s="23"/>
      <c r="H24" s="23"/>
    </row>
    <row r="25" spans="1:8">
      <c r="A25" s="5" t="str">
        <f>IF('Equipment &amp; Fixtures 1'!A25=0,"",'Equipment &amp; Fixtures 1'!A25)</f>
        <v/>
      </c>
      <c r="B25" s="344" t="str">
        <f>IF('Equipment &amp; Fixtures 1'!B25:C25=0,"",'Equipment &amp; Fixtures 1'!B25:C25)</f>
        <v/>
      </c>
      <c r="C25" s="345"/>
      <c r="D25" s="323" t="str">
        <f>IF('Equipment &amp; Fixtures 1'!D25:F25=0,"",'Equipment &amp; Fixtures 1'!D25:F25)</f>
        <v/>
      </c>
      <c r="E25" s="323"/>
      <c r="F25" s="323"/>
      <c r="G25" s="23"/>
      <c r="H25" s="23"/>
    </row>
    <row r="26" spans="1:8">
      <c r="A26" s="5" t="str">
        <f>IF('Equipment &amp; Fixtures 1'!A26=0,"",'Equipment &amp; Fixtures 1'!A26)</f>
        <v/>
      </c>
      <c r="B26" s="351" t="str">
        <f>IF('Equipment &amp; Fixtures 1'!B26:C26=0,"",'Equipment &amp; Fixtures 1'!B26:C26)</f>
        <v/>
      </c>
      <c r="C26" s="345"/>
      <c r="D26" s="322" t="str">
        <f>IF('Equipment &amp; Fixtures 1'!D26:F26=0,"",'Equipment &amp; Fixtures 1'!D26:F26)</f>
        <v/>
      </c>
      <c r="E26" s="323"/>
      <c r="F26" s="323"/>
      <c r="G26" s="23"/>
      <c r="H26" s="23"/>
    </row>
    <row r="27" spans="1:8">
      <c r="A27" s="5" t="str">
        <f>IF('Equipment &amp; Fixtures 1'!A27=0,"",'Equipment &amp; Fixtures 1'!A27)</f>
        <v/>
      </c>
      <c r="B27" s="344" t="str">
        <f>IF('Equipment &amp; Fixtures 1'!B27:C27=0,"",'Equipment &amp; Fixtures 1'!B27:C27)</f>
        <v/>
      </c>
      <c r="C27" s="345"/>
      <c r="D27" s="323" t="str">
        <f>IF('Equipment &amp; Fixtures 1'!D27:F27=0,"",'Equipment &amp; Fixtures 1'!D27:F27)</f>
        <v/>
      </c>
      <c r="E27" s="323"/>
      <c r="F27" s="323"/>
      <c r="G27" s="23"/>
      <c r="H27" s="23"/>
    </row>
    <row r="28" spans="1:8">
      <c r="A28" s="5" t="str">
        <f>IF('Equipment &amp; Fixtures 1'!A28=0,"",'Equipment &amp; Fixtures 1'!A28)</f>
        <v/>
      </c>
      <c r="B28" s="344" t="str">
        <f>IF('Equipment &amp; Fixtures 1'!B28:C28=0,"",'Equipment &amp; Fixtures 1'!B28:C28)</f>
        <v/>
      </c>
      <c r="C28" s="345"/>
      <c r="D28" s="323" t="str">
        <f>IF('Equipment &amp; Fixtures 1'!D28:F28=0,"",'Equipment &amp; Fixtures 1'!D28:F28)</f>
        <v/>
      </c>
      <c r="E28" s="323"/>
      <c r="F28" s="323"/>
      <c r="G28" s="23"/>
      <c r="H28" s="23"/>
    </row>
    <row r="29" spans="1:8">
      <c r="A29" s="5" t="str">
        <f>IF('Equipment &amp; Fixtures 1'!A29=0,"",'Equipment &amp; Fixtures 1'!A29)</f>
        <v/>
      </c>
      <c r="B29" s="344" t="str">
        <f>IF('Equipment &amp; Fixtures 1'!B29:C29=0,"",'Equipment &amp; Fixtures 1'!B29:C29)</f>
        <v/>
      </c>
      <c r="C29" s="345"/>
      <c r="D29" s="323" t="str">
        <f>IF('Equipment &amp; Fixtures 1'!D29:F29=0,"",'Equipment &amp; Fixtures 1'!D29:F29)</f>
        <v/>
      </c>
      <c r="E29" s="323"/>
      <c r="F29" s="323"/>
      <c r="G29" s="23"/>
      <c r="H29" s="23"/>
    </row>
    <row r="30" spans="1:8">
      <c r="A30" s="5" t="str">
        <f>IF('Equipment &amp; Fixtures 1'!A30=0,"",'Equipment &amp; Fixtures 1'!A30)</f>
        <v/>
      </c>
      <c r="B30" s="344" t="str">
        <f>IF('Equipment &amp; Fixtures 1'!B30:C30=0,"",'Equipment &amp; Fixtures 1'!B30:C30)</f>
        <v/>
      </c>
      <c r="C30" s="345"/>
      <c r="D30" s="323" t="str">
        <f>IF('Equipment &amp; Fixtures 1'!D30:F30=0,"",'Equipment &amp; Fixtures 1'!D30:F30)</f>
        <v/>
      </c>
      <c r="E30" s="323"/>
      <c r="F30" s="323"/>
      <c r="G30" s="23"/>
      <c r="H30" s="23"/>
    </row>
    <row r="31" spans="1:8">
      <c r="A31" s="5" t="str">
        <f>IF('Equipment &amp; Fixtures 1'!A31=0,"",'Equipment &amp; Fixtures 1'!A31)</f>
        <v/>
      </c>
      <c r="B31" s="344" t="str">
        <f>IF('Equipment &amp; Fixtures 1'!B31:C31=0,"",'Equipment &amp; Fixtures 1'!B31:C31)</f>
        <v/>
      </c>
      <c r="C31" s="345"/>
      <c r="D31" s="323" t="str">
        <f>IF('Equipment &amp; Fixtures 1'!D31:F31=0,"",'Equipment &amp; Fixtures 1'!D31:F31)</f>
        <v/>
      </c>
      <c r="E31" s="323"/>
      <c r="F31" s="323"/>
      <c r="G31" s="23"/>
      <c r="H31" s="23"/>
    </row>
    <row r="32" spans="1:8">
      <c r="A32" s="5" t="str">
        <f>IF('Equipment &amp; Fixtures 1'!A32=0,"",'Equipment &amp; Fixtures 1'!A32)</f>
        <v/>
      </c>
      <c r="B32" s="344" t="str">
        <f>IF('Equipment &amp; Fixtures 1'!B32:C32=0,"",'Equipment &amp; Fixtures 1'!B32:C32)</f>
        <v/>
      </c>
      <c r="C32" s="345"/>
      <c r="D32" s="323" t="str">
        <f>IF('Equipment &amp; Fixtures 1'!D32:F32=0,"",'Equipment &amp; Fixtures 1'!D32:F32)</f>
        <v/>
      </c>
      <c r="E32" s="323"/>
      <c r="F32" s="323"/>
      <c r="G32" s="23"/>
      <c r="H32" s="23"/>
    </row>
    <row r="33" spans="1:8">
      <c r="A33" s="5" t="str">
        <f>IF('Equipment &amp; Fixtures 1'!A33=0,"",'Equipment &amp; Fixtures 1'!A33)</f>
        <v/>
      </c>
      <c r="B33" s="344" t="str">
        <f>IF('Equipment &amp; Fixtures 1'!B33:C33=0,"",'Equipment &amp; Fixtures 1'!B33:C33)</f>
        <v/>
      </c>
      <c r="C33" s="345"/>
      <c r="D33" s="323" t="str">
        <f>IF('Equipment &amp; Fixtures 1'!D33:F33=0,"",'Equipment &amp; Fixtures 1'!D33:F33)</f>
        <v/>
      </c>
      <c r="E33" s="323"/>
      <c r="F33" s="323"/>
      <c r="G33" s="23"/>
      <c r="H33" s="23"/>
    </row>
    <row r="34" spans="1:8">
      <c r="A34" s="5" t="str">
        <f>IF('Equipment &amp; Fixtures 1'!A34=0,"",'Equipment &amp; Fixtures 1'!A34)</f>
        <v/>
      </c>
      <c r="B34" s="344" t="str">
        <f>IF('Equipment &amp; Fixtures 1'!B34:C34=0,"",'Equipment &amp; Fixtures 1'!B34:C34)</f>
        <v/>
      </c>
      <c r="C34" s="345"/>
      <c r="D34" s="323" t="str">
        <f>IF('Equipment &amp; Fixtures 1'!D34:F34=0,"",'Equipment &amp; Fixtures 1'!D34:F34)</f>
        <v/>
      </c>
      <c r="E34" s="323"/>
      <c r="F34" s="323"/>
      <c r="G34" s="23"/>
      <c r="H34" s="23"/>
    </row>
    <row r="35" spans="1:8">
      <c r="A35" s="5" t="str">
        <f>IF('Equipment &amp; Fixtures 1'!A35=0,"",'Equipment &amp; Fixtures 1'!A35)</f>
        <v/>
      </c>
      <c r="B35" s="344" t="str">
        <f>IF('Equipment &amp; Fixtures 1'!B35:C35=0,"",'Equipment &amp; Fixtures 1'!B35:C35)</f>
        <v/>
      </c>
      <c r="C35" s="345"/>
      <c r="D35" s="323" t="str">
        <f>IF('Equipment &amp; Fixtures 1'!D35:F35=0,"",'Equipment &amp; Fixtures 1'!D35:F35)</f>
        <v/>
      </c>
      <c r="E35" s="323"/>
      <c r="F35" s="323"/>
      <c r="G35" s="23"/>
      <c r="H35" s="23"/>
    </row>
    <row r="36" spans="1:8">
      <c r="A36" s="5" t="str">
        <f>IF('Equipment &amp; Fixtures 1'!A36=0,"",'Equipment &amp; Fixtures 1'!A36)</f>
        <v/>
      </c>
      <c r="B36" s="344" t="str">
        <f>IF('Equipment &amp; Fixtures 1'!B36:C36=0,"",'Equipment &amp; Fixtures 1'!B36:C36)</f>
        <v/>
      </c>
      <c r="C36" s="345"/>
      <c r="D36" s="323" t="str">
        <f>IF('Equipment &amp; Fixtures 1'!D36:F36=0,"",'Equipment &amp; Fixtures 1'!D36:F36)</f>
        <v/>
      </c>
      <c r="E36" s="323"/>
      <c r="F36" s="323"/>
      <c r="G36" s="23"/>
      <c r="H36" s="23"/>
    </row>
    <row r="37" spans="1:8">
      <c r="A37" s="5" t="str">
        <f>IF('Equipment &amp; Fixtures 1'!A37=0,"",'Equipment &amp; Fixtures 1'!A37)</f>
        <v/>
      </c>
      <c r="B37" s="344" t="str">
        <f>IF('Equipment &amp; Fixtures 1'!B37:C37=0,"",'Equipment &amp; Fixtures 1'!B37:C37)</f>
        <v/>
      </c>
      <c r="C37" s="345"/>
      <c r="D37" s="323" t="str">
        <f>IF('Equipment &amp; Fixtures 1'!D37:F37=0,"",'Equipment &amp; Fixtures 1'!D37:F37)</f>
        <v/>
      </c>
      <c r="E37" s="323"/>
      <c r="F37" s="323"/>
      <c r="G37" s="23"/>
      <c r="H37" s="23"/>
    </row>
    <row r="38" spans="1:8">
      <c r="A38" s="5" t="str">
        <f>IF('Equipment &amp; Fixtures 1'!A38=0,"",'Equipment &amp; Fixtures 1'!A38)</f>
        <v/>
      </c>
      <c r="B38" s="344" t="str">
        <f>IF('Equipment &amp; Fixtures 1'!B38:C38=0,"",'Equipment &amp; Fixtures 1'!B38:C38)</f>
        <v/>
      </c>
      <c r="C38" s="345"/>
      <c r="D38" s="323" t="str">
        <f>IF('Equipment &amp; Fixtures 1'!D38:F38=0,"",'Equipment &amp; Fixtures 1'!D38:F38)</f>
        <v/>
      </c>
      <c r="E38" s="323"/>
      <c r="F38" s="323"/>
      <c r="G38" s="23"/>
      <c r="H38" s="23"/>
    </row>
    <row r="39" spans="1:8">
      <c r="A39" s="5" t="str">
        <f>IF('Equipment &amp; Fixtures 1'!A39=0,"",'Equipment &amp; Fixtures 1'!A39)</f>
        <v/>
      </c>
      <c r="B39" s="344" t="str">
        <f>IF('Equipment &amp; Fixtures 1'!B39:C39=0,"",'Equipment &amp; Fixtures 1'!B39:C39)</f>
        <v/>
      </c>
      <c r="C39" s="345"/>
      <c r="D39" s="323" t="str">
        <f>IF('Equipment &amp; Fixtures 1'!D39:F39=0,"",'Equipment &amp; Fixtures 1'!D39:F39)</f>
        <v/>
      </c>
      <c r="E39" s="323"/>
      <c r="F39" s="323"/>
      <c r="G39" s="23"/>
      <c r="H39" s="23"/>
    </row>
    <row r="40" spans="1:8">
      <c r="A40" s="5" t="str">
        <f>IF('Equipment &amp; Fixtures 1'!A40=0,"",'Equipment &amp; Fixtures 1'!A40)</f>
        <v/>
      </c>
      <c r="B40" s="351" t="str">
        <f>IF('Equipment &amp; Fixtures 1'!B40:C40=0,"",'Equipment &amp; Fixtures 1'!B40:C40)</f>
        <v/>
      </c>
      <c r="C40" s="345"/>
      <c r="D40" s="322" t="str">
        <f>IF('Equipment &amp; Fixtures 1'!D40:F40=0,"",'Equipment &amp; Fixtures 1'!D40:F40)</f>
        <v/>
      </c>
      <c r="E40" s="323"/>
      <c r="F40" s="323"/>
      <c r="G40" s="23"/>
      <c r="H40" s="23"/>
    </row>
    <row r="41" spans="1:8">
      <c r="A41" s="5" t="str">
        <f>IF('Equipment &amp; Fixtures 1'!A41=0,"",'Equipment &amp; Fixtures 1'!A41)</f>
        <v/>
      </c>
      <c r="B41" s="344" t="str">
        <f>IF('Equipment &amp; Fixtures 1'!B41:C41=0,"",'Equipment &amp; Fixtures 1'!B41:C41)</f>
        <v/>
      </c>
      <c r="C41" s="345"/>
      <c r="D41" s="323" t="str">
        <f>IF('Equipment &amp; Fixtures 1'!D41:F41=0,"",'Equipment &amp; Fixtures 1'!D41:F41)</f>
        <v/>
      </c>
      <c r="E41" s="323"/>
      <c r="F41" s="323"/>
      <c r="G41" s="23"/>
      <c r="H41" s="23"/>
    </row>
    <row r="42" spans="1:8">
      <c r="A42" s="5" t="str">
        <f>IF('Equipment &amp; Fixtures 1'!A42=0,"",'Equipment &amp; Fixtures 1'!A42)</f>
        <v/>
      </c>
      <c r="B42" s="344" t="str">
        <f>IF('Equipment &amp; Fixtures 1'!B42:C42=0,"",'Equipment &amp; Fixtures 1'!B42:C42)</f>
        <v/>
      </c>
      <c r="C42" s="345"/>
      <c r="D42" s="323" t="str">
        <f>IF('Equipment &amp; Fixtures 1'!D42:F42=0,"",'Equipment &amp; Fixtures 1'!D42:F42)</f>
        <v/>
      </c>
      <c r="E42" s="323"/>
      <c r="F42" s="323"/>
      <c r="G42" s="23"/>
      <c r="H42" s="23"/>
    </row>
    <row r="43" spans="1:8">
      <c r="A43" s="5" t="str">
        <f>IF('Equipment &amp; Fixtures 1'!A43=0,"",'Equipment &amp; Fixtures 1'!A43)</f>
        <v/>
      </c>
      <c r="B43" s="344" t="str">
        <f>IF('Equipment &amp; Fixtures 1'!B43:C43=0,"",'Equipment &amp; Fixtures 1'!B43:C43)</f>
        <v/>
      </c>
      <c r="C43" s="345"/>
      <c r="D43" s="323" t="str">
        <f>IF('Equipment &amp; Fixtures 1'!D43:F43=0,"",'Equipment &amp; Fixtures 1'!D43:F43)</f>
        <v/>
      </c>
      <c r="E43" s="323"/>
      <c r="F43" s="323"/>
      <c r="G43" s="23"/>
      <c r="H43" s="23"/>
    </row>
    <row r="44" spans="1:8">
      <c r="A44" s="5" t="str">
        <f>IF('Equipment &amp; Fixtures 1'!A44=0,"",'Equipment &amp; Fixtures 1'!A44)</f>
        <v/>
      </c>
      <c r="B44" s="344" t="str">
        <f>IF('Equipment &amp; Fixtures 1'!B44:C44=0,"",'Equipment &amp; Fixtures 1'!B44:C44)</f>
        <v/>
      </c>
      <c r="C44" s="345"/>
      <c r="D44" s="323" t="str">
        <f>IF('Equipment &amp; Fixtures 1'!D44:F44=0,"",'Equipment &amp; Fixtures 1'!D44:F44)</f>
        <v/>
      </c>
      <c r="E44" s="323"/>
      <c r="F44" s="323"/>
      <c r="G44" s="23"/>
      <c r="H44" s="23"/>
    </row>
    <row r="45" spans="1:8">
      <c r="A45" s="5" t="str">
        <f>IF('Equipment &amp; Fixtures 1'!A45=0,"",'Equipment &amp; Fixtures 1'!A45)</f>
        <v/>
      </c>
      <c r="B45" s="344" t="str">
        <f>IF('Equipment &amp; Fixtures 1'!B45:C45=0,"",'Equipment &amp; Fixtures 1'!B45:C45)</f>
        <v/>
      </c>
      <c r="C45" s="345"/>
      <c r="D45" s="323" t="str">
        <f>IF('Equipment &amp; Fixtures 1'!D45:F45=0,"",'Equipment &amp; Fixtures 1'!D45:F45)</f>
        <v/>
      </c>
      <c r="E45" s="323"/>
      <c r="F45" s="323"/>
      <c r="G45" s="23"/>
      <c r="H45" s="23"/>
    </row>
    <row r="46" spans="1:8">
      <c r="A46" s="5" t="str">
        <f>IF('Equipment &amp; Fixtures 1'!A46=0,"",'Equipment &amp; Fixtures 1'!A46)</f>
        <v/>
      </c>
      <c r="B46" s="344" t="str">
        <f>IF('Equipment &amp; Fixtures 1'!B46:C46=0,"",'Equipment &amp; Fixtures 1'!B46:C46)</f>
        <v/>
      </c>
      <c r="C46" s="345"/>
      <c r="D46" s="323" t="str">
        <f>IF('Equipment &amp; Fixtures 1'!D46:F46=0,"",'Equipment &amp; Fixtures 1'!D46:F46)</f>
        <v/>
      </c>
      <c r="E46" s="323"/>
      <c r="F46" s="323"/>
      <c r="G46" s="23"/>
      <c r="H46" s="23"/>
    </row>
    <row r="47" spans="1:8">
      <c r="A47" s="5" t="str">
        <f>IF('Equipment &amp; Fixtures 1'!A47=0,"",'Equipment &amp; Fixtures 1'!A47)</f>
        <v/>
      </c>
      <c r="B47" s="178" t="str">
        <f>IF('Equipment &amp; Fixtures 1'!B47:C47=0,"",'Equipment &amp; Fixtures 1'!B47:C47)</f>
        <v/>
      </c>
      <c r="C47" s="179"/>
      <c r="D47" s="420" t="str">
        <f>IF('Equipment &amp; Fixtures 1'!D47:F47=0,"",'Equipment &amp; Fixtures 1'!D47:F47)</f>
        <v/>
      </c>
      <c r="E47" s="421"/>
      <c r="F47" s="422"/>
      <c r="G47" s="23"/>
      <c r="H47" s="23"/>
    </row>
    <row r="48" spans="1:8">
      <c r="A48" s="5" t="str">
        <f>IF('Equipment &amp; Fixtures 1'!A48=0,"",'Equipment &amp; Fixtures 1'!A48)</f>
        <v/>
      </c>
      <c r="B48" s="344" t="str">
        <f>IF('Equipment &amp; Fixtures 1'!B48:C48=0,"",'Equipment &amp; Fixtures 1'!B48:C48)</f>
        <v/>
      </c>
      <c r="C48" s="345"/>
      <c r="D48" s="323" t="str">
        <f>IF('Equipment &amp; Fixtures 1'!D48:F48=0,"",'Equipment &amp; Fixtures 1'!D48:F48)</f>
        <v/>
      </c>
      <c r="E48" s="323"/>
      <c r="F48" s="323"/>
      <c r="G48" s="23"/>
      <c r="H48" s="23"/>
    </row>
    <row r="49" spans="1:8">
      <c r="A49" s="5" t="str">
        <f>IF('Equipment &amp; Fixtures 1'!A49=0,"",'Equipment &amp; Fixtures 1'!A49)</f>
        <v/>
      </c>
      <c r="B49" s="344" t="str">
        <f>IF('Equipment &amp; Fixtures 1'!B49:C49=0,"",'Equipment &amp; Fixtures 1'!B49:C49)</f>
        <v/>
      </c>
      <c r="C49" s="345"/>
      <c r="D49" s="323" t="str">
        <f>IF('Equipment &amp; Fixtures 1'!D49:F49=0,"",'Equipment &amp; Fixtures 1'!D49:F49)</f>
        <v/>
      </c>
      <c r="E49" s="323"/>
      <c r="F49" s="323"/>
      <c r="G49" s="23"/>
      <c r="H49" s="23"/>
    </row>
    <row r="50" spans="1:8">
      <c r="A50" s="5" t="str">
        <f>IF('Equipment &amp; Fixtures 1'!A50=0,"",'Equipment &amp; Fixtures 1'!A50)</f>
        <v/>
      </c>
      <c r="B50" s="344" t="str">
        <f>IF('Equipment &amp; Fixtures 1'!B50:C50=0,"",'Equipment &amp; Fixtures 1'!B50:C50)</f>
        <v/>
      </c>
      <c r="C50" s="345"/>
      <c r="D50" s="323" t="str">
        <f>IF('Equipment &amp; Fixtures 1'!D50:F50=0,"",'Equipment &amp; Fixtures 1'!D50:F50)</f>
        <v/>
      </c>
      <c r="E50" s="323"/>
      <c r="F50" s="323"/>
      <c r="G50" s="23"/>
      <c r="H50" s="23"/>
    </row>
    <row r="51" spans="1:8">
      <c r="A51" s="5" t="str">
        <f>IF('Equipment &amp; Fixtures 1'!A51=0,"",'Equipment &amp; Fixtures 1'!A51)</f>
        <v/>
      </c>
      <c r="B51" s="344" t="str">
        <f>IF('Equipment &amp; Fixtures 1'!B51:C51=0,"",'Equipment &amp; Fixtures 1'!B51:C51)</f>
        <v/>
      </c>
      <c r="C51" s="345"/>
      <c r="D51" s="323" t="str">
        <f>IF('Equipment &amp; Fixtures 1'!D51:F51=0,"",'Equipment &amp; Fixtures 1'!D51:F51)</f>
        <v/>
      </c>
      <c r="E51" s="323"/>
      <c r="F51" s="323"/>
      <c r="G51" s="23"/>
      <c r="H51" s="23"/>
    </row>
    <row r="52" spans="1:8">
      <c r="A52" s="5" t="str">
        <f>IF('Equipment &amp; Fixtures 1'!A52=0,"",'Equipment &amp; Fixtures 1'!A52)</f>
        <v/>
      </c>
      <c r="B52" s="351" t="str">
        <f>IF('Equipment &amp; Fixtures 1'!B52:C52=0,"",'Equipment &amp; Fixtures 1'!B52:C52)</f>
        <v/>
      </c>
      <c r="C52" s="345"/>
      <c r="D52" s="322" t="str">
        <f>IF('Equipment &amp; Fixtures 1'!D52:F52=0,"",'Equipment &amp; Fixtures 1'!D52:F52)</f>
        <v/>
      </c>
      <c r="E52" s="323"/>
      <c r="F52" s="323"/>
      <c r="G52" s="23"/>
      <c r="H52" s="23"/>
    </row>
    <row r="53" spans="1:8">
      <c r="A53" s="5" t="str">
        <f>IF('Equipment &amp; Fixtures 1'!A53=0,"",'Equipment &amp; Fixtures 1'!A53)</f>
        <v/>
      </c>
      <c r="B53" s="351" t="str">
        <f>IF('Equipment &amp; Fixtures 1'!B53:C53=0,"",'Equipment &amp; Fixtures 1'!B53:C53)</f>
        <v/>
      </c>
      <c r="C53" s="345"/>
      <c r="D53" s="322" t="str">
        <f>IF('Equipment &amp; Fixtures 1'!D53:F53=0,"",'Equipment &amp; Fixtures 1'!D53:F53)</f>
        <v/>
      </c>
      <c r="E53" s="323"/>
      <c r="F53" s="323"/>
    </row>
    <row r="54" spans="1:8">
      <c r="A54" s="23"/>
      <c r="B54" s="23"/>
    </row>
    <row r="55" spans="1:8">
      <c r="A55"/>
      <c r="B55"/>
    </row>
    <row r="56" spans="1:8" ht="13.5" customHeight="1">
      <c r="A56" s="172"/>
      <c r="B56" s="23"/>
    </row>
    <row r="57" spans="1:8">
      <c r="A57"/>
      <c r="B57"/>
    </row>
    <row r="58" spans="1:8" ht="13.5" customHeight="1">
      <c r="A58" s="23"/>
      <c r="B58" s="23"/>
    </row>
    <row r="59" spans="1:8">
      <c r="A59" s="171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B53:C53"/>
    <mergeCell ref="D53:F53"/>
    <mergeCell ref="B10:C10"/>
    <mergeCell ref="D10:F10"/>
    <mergeCell ref="B13:C13"/>
    <mergeCell ref="D13:F13"/>
    <mergeCell ref="B12:C12"/>
    <mergeCell ref="D12:F12"/>
    <mergeCell ref="B14:C14"/>
    <mergeCell ref="B15:C15"/>
    <mergeCell ref="D15:F15"/>
    <mergeCell ref="B16:C16"/>
    <mergeCell ref="B11:C11"/>
    <mergeCell ref="D11:F11"/>
    <mergeCell ref="B22:C22"/>
    <mergeCell ref="D22:F22"/>
    <mergeCell ref="C3:D3"/>
    <mergeCell ref="C5:D5"/>
    <mergeCell ref="B7:C7"/>
    <mergeCell ref="D7:F7"/>
    <mergeCell ref="B8:C8"/>
    <mergeCell ref="D8:F8"/>
    <mergeCell ref="B9:C9"/>
    <mergeCell ref="D9:F9"/>
    <mergeCell ref="D14:F14"/>
    <mergeCell ref="B21:C21"/>
    <mergeCell ref="D21:F21"/>
    <mergeCell ref="D16:F16"/>
    <mergeCell ref="B18:C18"/>
    <mergeCell ref="D18:F18"/>
    <mergeCell ref="B19:C19"/>
    <mergeCell ref="D19:F19"/>
    <mergeCell ref="B20:C20"/>
    <mergeCell ref="D20:F20"/>
    <mergeCell ref="B17:C17"/>
    <mergeCell ref="D17:F17"/>
    <mergeCell ref="D23:F23"/>
    <mergeCell ref="B27:C27"/>
    <mergeCell ref="D27:F27"/>
    <mergeCell ref="B25:C25"/>
    <mergeCell ref="D25:F25"/>
    <mergeCell ref="B24:C24"/>
    <mergeCell ref="D24:F24"/>
    <mergeCell ref="B23:C23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B32:C32"/>
    <mergeCell ref="D32:F32"/>
    <mergeCell ref="B35:C35"/>
    <mergeCell ref="D35:F35"/>
    <mergeCell ref="B33:C33"/>
    <mergeCell ref="D33:F33"/>
    <mergeCell ref="B34:C34"/>
    <mergeCell ref="D34:F34"/>
    <mergeCell ref="B36:C36"/>
    <mergeCell ref="D36:F36"/>
    <mergeCell ref="B41:C41"/>
    <mergeCell ref="D41:F41"/>
    <mergeCell ref="B38:C38"/>
    <mergeCell ref="D38:F38"/>
    <mergeCell ref="B42:C42"/>
    <mergeCell ref="D42:F42"/>
    <mergeCell ref="D49:F49"/>
    <mergeCell ref="B45:C45"/>
    <mergeCell ref="B37:C37"/>
    <mergeCell ref="D37:F37"/>
    <mergeCell ref="B39:C39"/>
    <mergeCell ref="D39:F39"/>
    <mergeCell ref="B43:C43"/>
    <mergeCell ref="D43:F43"/>
    <mergeCell ref="B40:C40"/>
    <mergeCell ref="D40:F40"/>
    <mergeCell ref="B44:C44"/>
    <mergeCell ref="D44:F44"/>
    <mergeCell ref="B52:C52"/>
    <mergeCell ref="D52:F52"/>
    <mergeCell ref="D45:F45"/>
    <mergeCell ref="B46:C46"/>
    <mergeCell ref="D46:F46"/>
    <mergeCell ref="D47:F47"/>
    <mergeCell ref="B48:C48"/>
    <mergeCell ref="D48:F48"/>
    <mergeCell ref="B51:C51"/>
    <mergeCell ref="D51:F51"/>
    <mergeCell ref="B50:C50"/>
    <mergeCell ref="D50:F50"/>
    <mergeCell ref="B49:C49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203</v>
      </c>
    </row>
    <row r="2" spans="1:8">
      <c r="A2" s="2"/>
      <c r="B2" s="2"/>
    </row>
    <row r="3" spans="1:8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A6" s="18" t="s">
        <v>45</v>
      </c>
      <c r="B6" s="409" t="s">
        <v>46</v>
      </c>
      <c r="C6" s="410"/>
      <c r="D6" s="409" t="s">
        <v>3</v>
      </c>
      <c r="E6" s="411"/>
      <c r="F6" s="410"/>
    </row>
    <row r="7" spans="1:8" ht="13.5" thickBot="1">
      <c r="A7" s="202"/>
      <c r="B7" s="346"/>
      <c r="C7" s="347"/>
      <c r="D7" s="346"/>
      <c r="E7" s="424"/>
      <c r="F7" s="347"/>
      <c r="G7" s="23"/>
    </row>
    <row r="8" spans="1:8">
      <c r="A8" s="19" t="str">
        <f>IF('Equipment &amp; Fixtures 2'!A9=0,"",'Equipment &amp; Fixtures 2'!A9)</f>
        <v/>
      </c>
      <c r="B8" s="412" t="str">
        <f>IF('Equipment &amp; Fixtures 2'!B9:C9=0,"",'Equipment &amp; Fixtures 2'!B9:C9)</f>
        <v/>
      </c>
      <c r="C8" s="413"/>
      <c r="D8" s="425" t="str">
        <f>IF('Equipment &amp; Fixtures 2'!D9:F9=0,"",'Equipment &amp; Fixtures 2'!D9:F9)</f>
        <v/>
      </c>
      <c r="E8" s="359"/>
      <c r="F8" s="426"/>
    </row>
    <row r="9" spans="1:8">
      <c r="A9" s="19" t="str">
        <f>IF('Equipment &amp; Fixtures 2'!A10=0,"",'Equipment &amp; Fixtures 2'!A10)</f>
        <v/>
      </c>
      <c r="B9" s="412" t="str">
        <f>IF('Equipment &amp; Fixtures 2'!B10:C10=0,"",'Equipment &amp; Fixtures 2'!B10:C10)</f>
        <v/>
      </c>
      <c r="C9" s="413"/>
      <c r="D9" s="425" t="str">
        <f>IF('Equipment &amp; Fixtures 2'!D10:F10=0,"",'Equipment &amp; Fixtures 2'!D10:F10)</f>
        <v/>
      </c>
      <c r="E9" s="359"/>
      <c r="F9" s="426"/>
    </row>
    <row r="10" spans="1:8">
      <c r="A10" s="19" t="str">
        <f>IF('Equipment &amp; Fixtures 2'!A11=0,"",'Equipment &amp; Fixtures 2'!A11)</f>
        <v/>
      </c>
      <c r="B10" s="412" t="str">
        <f>IF('Equipment &amp; Fixtures 2'!B11:C11=0,"",'Equipment &amp; Fixtures 2'!B11:C11)</f>
        <v/>
      </c>
      <c r="C10" s="413"/>
      <c r="D10" s="425" t="str">
        <f>IF('Equipment &amp; Fixtures 2'!D11:F11=0,"",'Equipment &amp; Fixtures 2'!D11:F11)</f>
        <v/>
      </c>
      <c r="E10" s="359"/>
      <c r="F10" s="426"/>
    </row>
    <row r="11" spans="1:8">
      <c r="A11" s="19" t="str">
        <f>IF('Equipment &amp; Fixtures 2'!A12=0,"",'Equipment &amp; Fixtures 2'!A12)</f>
        <v/>
      </c>
      <c r="B11" s="412" t="str">
        <f>IF('Equipment &amp; Fixtures 2'!B12:C12=0,"",'Equipment &amp; Fixtures 2'!B12:C12)</f>
        <v/>
      </c>
      <c r="C11" s="413"/>
      <c r="D11" s="425" t="str">
        <f>IF('Equipment &amp; Fixtures 2'!D12:F12=0,"",'Equipment &amp; Fixtures 2'!D12:F12)</f>
        <v/>
      </c>
      <c r="E11" s="359"/>
      <c r="F11" s="426"/>
    </row>
    <row r="12" spans="1:8">
      <c r="A12" s="19" t="str">
        <f>IF('Equipment &amp; Fixtures 2'!A13=0,"",'Equipment &amp; Fixtures 2'!A13)</f>
        <v/>
      </c>
      <c r="B12" s="412" t="str">
        <f>IF('Equipment &amp; Fixtures 2'!B13:C13=0,"",'Equipment &amp; Fixtures 2'!B13:C13)</f>
        <v/>
      </c>
      <c r="C12" s="413"/>
      <c r="D12" s="425" t="str">
        <f>IF('Equipment &amp; Fixtures 2'!D13:F13=0,"",'Equipment &amp; Fixtures 2'!D13:F13)</f>
        <v/>
      </c>
      <c r="E12" s="359"/>
      <c r="F12" s="426"/>
    </row>
    <row r="13" spans="1:8">
      <c r="A13" s="19" t="str">
        <f>IF('Equipment &amp; Fixtures 2'!A14=0,"",'Equipment &amp; Fixtures 2'!A14)</f>
        <v/>
      </c>
      <c r="B13" s="412" t="str">
        <f>IF('Equipment &amp; Fixtures 2'!B14:C14=0,"",'Equipment &amp; Fixtures 2'!B14:C14)</f>
        <v/>
      </c>
      <c r="C13" s="413"/>
      <c r="D13" s="425" t="str">
        <f>IF('Equipment &amp; Fixtures 2'!D14:F14=0,"",'Equipment &amp; Fixtures 2'!D14:F14)</f>
        <v/>
      </c>
      <c r="E13" s="359"/>
      <c r="F13" s="426"/>
    </row>
    <row r="14" spans="1:8">
      <c r="A14" s="19" t="str">
        <f>IF('Equipment &amp; Fixtures 2'!A15=0,"",'Equipment &amp; Fixtures 2'!A15)</f>
        <v/>
      </c>
      <c r="B14" s="412" t="str">
        <f>IF('Equipment &amp; Fixtures 2'!B15:C15=0,"",'Equipment &amp; Fixtures 2'!B15:C15)</f>
        <v/>
      </c>
      <c r="C14" s="413"/>
      <c r="D14" s="425" t="str">
        <f>IF('Equipment &amp; Fixtures 2'!D15:F15=0,"",'Equipment &amp; Fixtures 2'!D15:F15)</f>
        <v/>
      </c>
      <c r="E14" s="359"/>
      <c r="F14" s="426"/>
    </row>
    <row r="15" spans="1:8">
      <c r="A15" s="19" t="str">
        <f>IF('Equipment &amp; Fixtures 2'!A16=0,"",'Equipment &amp; Fixtures 2'!A16)</f>
        <v/>
      </c>
      <c r="B15" s="412" t="str">
        <f>IF('Equipment &amp; Fixtures 2'!B16:C16=0,"",'Equipment &amp; Fixtures 2'!B16:C16)</f>
        <v/>
      </c>
      <c r="C15" s="413"/>
      <c r="D15" s="425" t="str">
        <f>IF('Equipment &amp; Fixtures 2'!D16:F16=0,"",'Equipment &amp; Fixtures 2'!D16:F16)</f>
        <v/>
      </c>
      <c r="E15" s="359"/>
      <c r="F15" s="426"/>
    </row>
    <row r="16" spans="1:8">
      <c r="A16" s="19" t="str">
        <f>IF('Equipment &amp; Fixtures 2'!A17=0,"",'Equipment &amp; Fixtures 2'!A17)</f>
        <v/>
      </c>
      <c r="B16" s="412" t="str">
        <f>IF('Equipment &amp; Fixtures 2'!B17:C17=0,"",'Equipment &amp; Fixtures 2'!B17:C17)</f>
        <v/>
      </c>
      <c r="C16" s="413"/>
      <c r="D16" s="425" t="str">
        <f>IF('Equipment &amp; Fixtures 2'!D17:F17=0,"",'Equipment &amp; Fixtures 2'!D17:F17)</f>
        <v/>
      </c>
      <c r="E16" s="359"/>
      <c r="F16" s="426"/>
    </row>
    <row r="17" spans="1:6">
      <c r="A17" s="19" t="str">
        <f>IF('Equipment &amp; Fixtures 2'!A18=0,"",'Equipment &amp; Fixtures 2'!A18)</f>
        <v/>
      </c>
      <c r="B17" s="412" t="str">
        <f>IF('Equipment &amp; Fixtures 2'!B18:C18=0,"",'Equipment &amp; Fixtures 2'!B18:C18)</f>
        <v/>
      </c>
      <c r="C17" s="413"/>
      <c r="D17" s="425" t="str">
        <f>IF('Equipment &amp; Fixtures 2'!D18:F18=0,"",'Equipment &amp; Fixtures 2'!D18:F18)</f>
        <v/>
      </c>
      <c r="E17" s="359"/>
      <c r="F17" s="426"/>
    </row>
    <row r="18" spans="1:6">
      <c r="A18" s="19" t="str">
        <f>IF('Equipment &amp; Fixtures 2'!A19=0,"",'Equipment &amp; Fixtures 2'!A19)</f>
        <v/>
      </c>
      <c r="B18" s="412" t="str">
        <f>IF('Equipment &amp; Fixtures 2'!B19:C19=0,"",'Equipment &amp; Fixtures 2'!B19:C19)</f>
        <v/>
      </c>
      <c r="C18" s="413"/>
      <c r="D18" s="425" t="str">
        <f>IF('Equipment &amp; Fixtures 2'!D19:F19=0,"",'Equipment &amp; Fixtures 2'!D19:F19)</f>
        <v/>
      </c>
      <c r="E18" s="359"/>
      <c r="F18" s="426"/>
    </row>
    <row r="19" spans="1:6">
      <c r="A19" s="19" t="str">
        <f>IF('Equipment &amp; Fixtures 2'!A20=0,"",'Equipment &amp; Fixtures 2'!A20)</f>
        <v/>
      </c>
      <c r="B19" s="412" t="str">
        <f>IF('Equipment &amp; Fixtures 2'!B20:C20=0,"",'Equipment &amp; Fixtures 2'!B20:C20)</f>
        <v/>
      </c>
      <c r="C19" s="413"/>
      <c r="D19" s="425" t="str">
        <f>IF('Equipment &amp; Fixtures 2'!D20:F20=0,"",'Equipment &amp; Fixtures 2'!D20:F20)</f>
        <v/>
      </c>
      <c r="E19" s="359"/>
      <c r="F19" s="426"/>
    </row>
    <row r="20" spans="1:6">
      <c r="A20" s="19" t="str">
        <f>IF('Equipment &amp; Fixtures 2'!A21=0,"",'Equipment &amp; Fixtures 2'!A21)</f>
        <v/>
      </c>
      <c r="B20" s="412" t="str">
        <f>IF('Equipment &amp; Fixtures 2'!B21:C21=0,"",'Equipment &amp; Fixtures 2'!B21:C21)</f>
        <v/>
      </c>
      <c r="C20" s="413"/>
      <c r="D20" s="425" t="str">
        <f>IF('Equipment &amp; Fixtures 2'!D21:F21=0,"",'Equipment &amp; Fixtures 2'!D21:F21)</f>
        <v/>
      </c>
      <c r="E20" s="359"/>
      <c r="F20" s="426"/>
    </row>
    <row r="21" spans="1:6">
      <c r="A21" s="19" t="str">
        <f>IF('Equipment &amp; Fixtures 2'!A22=0,"",'Equipment &amp; Fixtures 2'!A22)</f>
        <v/>
      </c>
      <c r="B21" s="412" t="str">
        <f>IF('Equipment &amp; Fixtures 2'!B22:C22=0,"",'Equipment &amp; Fixtures 2'!B22:C22)</f>
        <v/>
      </c>
      <c r="C21" s="413"/>
      <c r="D21" s="425" t="str">
        <f>IF('Equipment &amp; Fixtures 2'!D22:F22=0,"",'Equipment &amp; Fixtures 2'!D22:F22)</f>
        <v/>
      </c>
      <c r="E21" s="359"/>
      <c r="F21" s="426"/>
    </row>
    <row r="22" spans="1:6">
      <c r="A22" s="19" t="str">
        <f>IF('Equipment &amp; Fixtures 2'!A23=0,"",'Equipment &amp; Fixtures 2'!A23)</f>
        <v/>
      </c>
      <c r="B22" s="412" t="str">
        <f>IF('Equipment &amp; Fixtures 2'!B23:C23=0,"",'Equipment &amp; Fixtures 2'!B23:C23)</f>
        <v/>
      </c>
      <c r="C22" s="413"/>
      <c r="D22" s="425" t="str">
        <f>IF('Equipment &amp; Fixtures 2'!D23:F23=0,"",'Equipment &amp; Fixtures 2'!D23:F23)</f>
        <v/>
      </c>
      <c r="E22" s="359"/>
      <c r="F22" s="426"/>
    </row>
    <row r="23" spans="1:6">
      <c r="A23" s="19" t="str">
        <f>IF('Equipment &amp; Fixtures 2'!A24=0,"",'Equipment &amp; Fixtures 2'!A24)</f>
        <v/>
      </c>
      <c r="B23" s="412" t="str">
        <f>IF('Equipment &amp; Fixtures 2'!B24:C24=0,"",'Equipment &amp; Fixtures 2'!B24:C24)</f>
        <v/>
      </c>
      <c r="C23" s="413"/>
      <c r="D23" s="425" t="str">
        <f>IF('Equipment &amp; Fixtures 2'!D24:F24=0,"",'Equipment &amp; Fixtures 2'!D24:F24)</f>
        <v/>
      </c>
      <c r="E23" s="359"/>
      <c r="F23" s="426"/>
    </row>
    <row r="24" spans="1:6">
      <c r="A24" s="19" t="str">
        <f>IF('Equipment &amp; Fixtures 2'!A25=0,"",'Equipment &amp; Fixtures 2'!A25)</f>
        <v/>
      </c>
      <c r="B24" s="412" t="str">
        <f>IF('Equipment &amp; Fixtures 2'!B25:C25=0,"",'Equipment &amp; Fixtures 2'!B25:C25)</f>
        <v/>
      </c>
      <c r="C24" s="413"/>
      <c r="D24" s="425" t="str">
        <f>IF('Equipment &amp; Fixtures 2'!D25:F25=0,"",'Equipment &amp; Fixtures 2'!D25:F25)</f>
        <v/>
      </c>
      <c r="E24" s="359"/>
      <c r="F24" s="426"/>
    </row>
    <row r="25" spans="1:6">
      <c r="A25" s="19" t="str">
        <f>IF('Equipment &amp; Fixtures 2'!A26=0,"",'Equipment &amp; Fixtures 2'!A26)</f>
        <v/>
      </c>
      <c r="B25" s="412" t="str">
        <f>IF('Equipment &amp; Fixtures 2'!B26:C26=0,"",'Equipment &amp; Fixtures 2'!B26:C26)</f>
        <v/>
      </c>
      <c r="C25" s="413"/>
      <c r="D25" s="425" t="str">
        <f>IF('Equipment &amp; Fixtures 2'!D26:F26=0,"",'Equipment &amp; Fixtures 2'!D26:F26)</f>
        <v/>
      </c>
      <c r="E25" s="359"/>
      <c r="F25" s="426"/>
    </row>
    <row r="26" spans="1:6">
      <c r="A26" s="19" t="str">
        <f>IF('Equipment &amp; Fixtures 2'!A27=0,"",'Equipment &amp; Fixtures 2'!A27)</f>
        <v/>
      </c>
      <c r="B26" s="412" t="str">
        <f>IF('Equipment &amp; Fixtures 2'!B27:C27=0,"",'Equipment &amp; Fixtures 2'!B27:C27)</f>
        <v/>
      </c>
      <c r="C26" s="413"/>
      <c r="D26" s="425" t="str">
        <f>IF('Equipment &amp; Fixtures 2'!D27:F27=0,"",'Equipment &amp; Fixtures 2'!D27:F27)</f>
        <v/>
      </c>
      <c r="E26" s="359"/>
      <c r="F26" s="426"/>
    </row>
    <row r="27" spans="1:6">
      <c r="A27" s="19" t="str">
        <f>IF('Equipment &amp; Fixtures 2'!A28=0,"",'Equipment &amp; Fixtures 2'!A28)</f>
        <v/>
      </c>
      <c r="B27" s="412" t="str">
        <f>IF('Equipment &amp; Fixtures 2'!B28:C28=0,"",'Equipment &amp; Fixtures 2'!B28:C28)</f>
        <v/>
      </c>
      <c r="C27" s="413"/>
      <c r="D27" s="425" t="str">
        <f>IF('Equipment &amp; Fixtures 2'!D28:F28=0,"",'Equipment &amp; Fixtures 2'!D28:F28)</f>
        <v/>
      </c>
      <c r="E27" s="359"/>
      <c r="F27" s="426"/>
    </row>
    <row r="28" spans="1:6">
      <c r="A28" s="19" t="str">
        <f>IF('Equipment &amp; Fixtures 2'!A29=0,"",'Equipment &amp; Fixtures 2'!A29)</f>
        <v/>
      </c>
      <c r="B28" s="412" t="str">
        <f>IF('Equipment &amp; Fixtures 2'!B29:C29=0,"",'Equipment &amp; Fixtures 2'!B29:C29)</f>
        <v/>
      </c>
      <c r="C28" s="413"/>
      <c r="D28" s="425" t="str">
        <f>IF('Equipment &amp; Fixtures 2'!D29:F29=0,"",'Equipment &amp; Fixtures 2'!D29:F29)</f>
        <v/>
      </c>
      <c r="E28" s="359"/>
      <c r="F28" s="426"/>
    </row>
    <row r="29" spans="1:6">
      <c r="A29" s="19" t="str">
        <f>IF('Equipment &amp; Fixtures 2'!A30=0,"",'Equipment &amp; Fixtures 2'!A30)</f>
        <v/>
      </c>
      <c r="B29" s="412" t="str">
        <f>IF('Equipment &amp; Fixtures 2'!B30:C30=0,"",'Equipment &amp; Fixtures 2'!B30:C30)</f>
        <v/>
      </c>
      <c r="C29" s="413"/>
      <c r="D29" s="425" t="str">
        <f>IF('Equipment &amp; Fixtures 2'!D30:F30=0,"",'Equipment &amp; Fixtures 2'!D30:F30)</f>
        <v/>
      </c>
      <c r="E29" s="359"/>
      <c r="F29" s="426"/>
    </row>
    <row r="30" spans="1:6">
      <c r="A30" s="19" t="str">
        <f>IF('Equipment &amp; Fixtures 2'!A31=0,"",'Equipment &amp; Fixtures 2'!A31)</f>
        <v/>
      </c>
      <c r="B30" s="412" t="str">
        <f>IF('Equipment &amp; Fixtures 2'!B31:C31=0,"",'Equipment &amp; Fixtures 2'!B31:C31)</f>
        <v/>
      </c>
      <c r="C30" s="413"/>
      <c r="D30" s="425" t="str">
        <f>IF('Equipment &amp; Fixtures 2'!D31:F31=0,"",'Equipment &amp; Fixtures 2'!D31:F31)</f>
        <v/>
      </c>
      <c r="E30" s="359"/>
      <c r="F30" s="426"/>
    </row>
    <row r="31" spans="1:6">
      <c r="A31" s="19" t="str">
        <f>IF('Equipment &amp; Fixtures 2'!A32=0,"",'Equipment &amp; Fixtures 2'!A32)</f>
        <v/>
      </c>
      <c r="B31" s="412" t="str">
        <f>IF('Equipment &amp; Fixtures 2'!B32:C32=0,"",'Equipment &amp; Fixtures 2'!B32:C32)</f>
        <v/>
      </c>
      <c r="C31" s="413"/>
      <c r="D31" s="425" t="str">
        <f>IF('Equipment &amp; Fixtures 2'!D32:F32=0,"",'Equipment &amp; Fixtures 2'!D32:F32)</f>
        <v/>
      </c>
      <c r="E31" s="359"/>
      <c r="F31" s="426"/>
    </row>
    <row r="32" spans="1:6">
      <c r="A32" s="19" t="str">
        <f>IF('Equipment &amp; Fixtures 2'!A33=0,"",'Equipment &amp; Fixtures 2'!A33)</f>
        <v/>
      </c>
      <c r="B32" s="412" t="str">
        <f>IF('Equipment &amp; Fixtures 2'!B33:C33=0,"",'Equipment &amp; Fixtures 2'!B33:C33)</f>
        <v/>
      </c>
      <c r="C32" s="413"/>
      <c r="D32" s="425" t="str">
        <f>IF('Equipment &amp; Fixtures 2'!D33:F33=0,"",'Equipment &amp; Fixtures 2'!D33:F33)</f>
        <v/>
      </c>
      <c r="E32" s="359"/>
      <c r="F32" s="426"/>
    </row>
    <row r="33" spans="1:6">
      <c r="A33" s="19" t="str">
        <f>IF('Equipment &amp; Fixtures 2'!A34=0,"",'Equipment &amp; Fixtures 2'!A34)</f>
        <v/>
      </c>
      <c r="B33" s="412" t="str">
        <f>IF('Equipment &amp; Fixtures 2'!B34:C34=0,"",'Equipment &amp; Fixtures 2'!B34:C34)</f>
        <v/>
      </c>
      <c r="C33" s="413"/>
      <c r="D33" s="425" t="str">
        <f>IF('Equipment &amp; Fixtures 2'!D34:F34=0,"",'Equipment &amp; Fixtures 2'!D34:F34)</f>
        <v/>
      </c>
      <c r="E33" s="359"/>
      <c r="F33" s="426"/>
    </row>
    <row r="34" spans="1:6">
      <c r="A34" s="19" t="str">
        <f>IF('Equipment &amp; Fixtures 2'!A35=0,"",'Equipment &amp; Fixtures 2'!A35)</f>
        <v/>
      </c>
      <c r="B34" s="412" t="str">
        <f>IF('Equipment &amp; Fixtures 2'!B35:C35=0,"",'Equipment &amp; Fixtures 2'!B35:C35)</f>
        <v/>
      </c>
      <c r="C34" s="413"/>
      <c r="D34" s="425" t="str">
        <f>IF('Equipment &amp; Fixtures 2'!D35:F35=0,"",'Equipment &amp; Fixtures 2'!D35:F35)</f>
        <v/>
      </c>
      <c r="E34" s="359"/>
      <c r="F34" s="426"/>
    </row>
    <row r="35" spans="1:6">
      <c r="A35" s="19" t="str">
        <f>IF('Equipment &amp; Fixtures 2'!A36=0,"",'Equipment &amp; Fixtures 2'!A36)</f>
        <v/>
      </c>
      <c r="B35" s="412" t="str">
        <f>IF('Equipment &amp; Fixtures 2'!B36:C36=0,"",'Equipment &amp; Fixtures 2'!B36:C36)</f>
        <v/>
      </c>
      <c r="C35" s="413"/>
      <c r="D35" s="425" t="str">
        <f>IF('Equipment &amp; Fixtures 2'!D36:F36=0,"",'Equipment &amp; Fixtures 2'!D36:F36)</f>
        <v/>
      </c>
      <c r="E35" s="359"/>
      <c r="F35" s="426"/>
    </row>
    <row r="36" spans="1:6">
      <c r="A36" s="19" t="str">
        <f>IF('Equipment &amp; Fixtures 2'!A37=0,"",'Equipment &amp; Fixtures 2'!A37)</f>
        <v/>
      </c>
      <c r="B36" s="412" t="str">
        <f>IF('Equipment &amp; Fixtures 2'!B37:C37=0,"",'Equipment &amp; Fixtures 2'!B37:C37)</f>
        <v/>
      </c>
      <c r="C36" s="413"/>
      <c r="D36" s="425" t="str">
        <f>IF('Equipment &amp; Fixtures 2'!D37:F37=0,"",'Equipment &amp; Fixtures 2'!D37:F37)</f>
        <v/>
      </c>
      <c r="E36" s="359"/>
      <c r="F36" s="426"/>
    </row>
    <row r="37" spans="1:6">
      <c r="A37" s="19" t="str">
        <f>IF('Equipment &amp; Fixtures 2'!A38=0,"",'Equipment &amp; Fixtures 2'!A38)</f>
        <v/>
      </c>
      <c r="B37" s="412" t="str">
        <f>IF('Equipment &amp; Fixtures 2'!B38:C38=0,"",'Equipment &amp; Fixtures 2'!B38:C38)</f>
        <v/>
      </c>
      <c r="C37" s="413"/>
      <c r="D37" s="425" t="str">
        <f>IF('Equipment &amp; Fixtures 2'!D38:F38=0,"",'Equipment &amp; Fixtures 2'!D38:F38)</f>
        <v/>
      </c>
      <c r="E37" s="359"/>
      <c r="F37" s="426"/>
    </row>
    <row r="38" spans="1:6">
      <c r="A38" s="19" t="str">
        <f>IF('Equipment &amp; Fixtures 2'!A39=0,"",'Equipment &amp; Fixtures 2'!A39)</f>
        <v/>
      </c>
      <c r="B38" s="412" t="str">
        <f>IF('Equipment &amp; Fixtures 2'!B39:C39=0,"",'Equipment &amp; Fixtures 2'!B39:C39)</f>
        <v/>
      </c>
      <c r="C38" s="413"/>
      <c r="D38" s="425" t="str">
        <f>IF('Equipment &amp; Fixtures 2'!D39:F39=0,"",'Equipment &amp; Fixtures 2'!D39:F39)</f>
        <v/>
      </c>
      <c r="E38" s="359"/>
      <c r="F38" s="426"/>
    </row>
    <row r="39" spans="1:6">
      <c r="A39" s="19" t="str">
        <f>IF('Equipment &amp; Fixtures 2'!A40=0,"",'Equipment &amp; Fixtures 2'!A40)</f>
        <v/>
      </c>
      <c r="B39" s="412" t="str">
        <f>IF('Equipment &amp; Fixtures 2'!B40:C40=0,"",'Equipment &amp; Fixtures 2'!B40:C40)</f>
        <v/>
      </c>
      <c r="C39" s="413"/>
      <c r="D39" s="425" t="str">
        <f>IF('Equipment &amp; Fixtures 2'!D40:F40=0,"",'Equipment &amp; Fixtures 2'!D40:F40)</f>
        <v/>
      </c>
      <c r="E39" s="359"/>
      <c r="F39" s="426"/>
    </row>
    <row r="40" spans="1:6">
      <c r="A40" s="19" t="str">
        <f>IF('Equipment &amp; Fixtures 2'!A41=0,"",'Equipment &amp; Fixtures 2'!A41)</f>
        <v/>
      </c>
      <c r="B40" s="412" t="str">
        <f>IF('Equipment &amp; Fixtures 2'!B41:C41=0,"",'Equipment &amp; Fixtures 2'!B41:C41)</f>
        <v/>
      </c>
      <c r="C40" s="413"/>
      <c r="D40" s="425" t="str">
        <f>IF('Equipment &amp; Fixtures 2'!D41:F41=0,"",'Equipment &amp; Fixtures 2'!D41:F41)</f>
        <v/>
      </c>
      <c r="E40" s="359"/>
      <c r="F40" s="426"/>
    </row>
    <row r="41" spans="1:6">
      <c r="A41" s="19" t="str">
        <f>IF('Equipment &amp; Fixtures 2'!A42=0,"",'Equipment &amp; Fixtures 2'!A42)</f>
        <v/>
      </c>
      <c r="B41" s="412" t="str">
        <f>IF('Equipment &amp; Fixtures 2'!B42:C42=0,"",'Equipment &amp; Fixtures 2'!B42:C42)</f>
        <v/>
      </c>
      <c r="C41" s="413"/>
      <c r="D41" s="425" t="str">
        <f>IF('Equipment &amp; Fixtures 2'!D42:F42=0,"",'Equipment &amp; Fixtures 2'!D42:F42)</f>
        <v/>
      </c>
      <c r="E41" s="359"/>
      <c r="F41" s="426"/>
    </row>
    <row r="42" spans="1:6">
      <c r="A42" s="19" t="str">
        <f>IF('Equipment &amp; Fixtures 2'!A43=0,"",'Equipment &amp; Fixtures 2'!A43)</f>
        <v/>
      </c>
      <c r="B42" s="412" t="str">
        <f>IF('Equipment &amp; Fixtures 2'!B43:C43=0,"",'Equipment &amp; Fixtures 2'!B43:C43)</f>
        <v/>
      </c>
      <c r="C42" s="413"/>
      <c r="D42" s="425" t="str">
        <f>IF('Equipment &amp; Fixtures 2'!D43:F43=0,"",'Equipment &amp; Fixtures 2'!D43:F43)</f>
        <v/>
      </c>
      <c r="E42" s="359"/>
      <c r="F42" s="426"/>
    </row>
    <row r="43" spans="1:6">
      <c r="A43" s="19" t="str">
        <f>IF('Equipment &amp; Fixtures 2'!A44=0,"",'Equipment &amp; Fixtures 2'!A44)</f>
        <v/>
      </c>
      <c r="B43" s="412" t="str">
        <f>IF('Equipment &amp; Fixtures 2'!B44:C44=0,"",'Equipment &amp; Fixtures 2'!B44:C44)</f>
        <v/>
      </c>
      <c r="C43" s="413"/>
      <c r="D43" s="425" t="str">
        <f>IF('Equipment &amp; Fixtures 2'!D44:F44=0,"",'Equipment &amp; Fixtures 2'!D44:F44)</f>
        <v/>
      </c>
      <c r="E43" s="359"/>
      <c r="F43" s="426"/>
    </row>
    <row r="44" spans="1:6">
      <c r="A44" s="19" t="str">
        <f>IF('Equipment &amp; Fixtures 2'!A45=0,"",'Equipment &amp; Fixtures 2'!A45)</f>
        <v/>
      </c>
      <c r="B44" s="412" t="str">
        <f>IF('Equipment &amp; Fixtures 2'!B45:C45=0,"",'Equipment &amp; Fixtures 2'!B45:C45)</f>
        <v/>
      </c>
      <c r="C44" s="413"/>
      <c r="D44" s="425" t="str">
        <f>IF('Equipment &amp; Fixtures 2'!D45:F45=0,"",'Equipment &amp; Fixtures 2'!D45:F45)</f>
        <v/>
      </c>
      <c r="E44" s="359"/>
      <c r="F44" s="426"/>
    </row>
    <row r="45" spans="1:6">
      <c r="A45" s="19" t="str">
        <f>IF('Equipment &amp; Fixtures 2'!A46=0,"",'Equipment &amp; Fixtures 2'!A46)</f>
        <v/>
      </c>
      <c r="B45" s="412" t="str">
        <f>IF('Equipment &amp; Fixtures 2'!B46:C46=0,"",'Equipment &amp; Fixtures 2'!B46:C46)</f>
        <v/>
      </c>
      <c r="C45" s="413"/>
      <c r="D45" s="425" t="str">
        <f>IF('Equipment &amp; Fixtures 2'!D46:F46=0,"",'Equipment &amp; Fixtures 2'!D46:F46)</f>
        <v/>
      </c>
      <c r="E45" s="359"/>
      <c r="F45" s="426"/>
    </row>
    <row r="46" spans="1:6">
      <c r="A46" s="19" t="str">
        <f>IF('Equipment &amp; Fixtures 2'!A47=0,"",'Equipment &amp; Fixtures 2'!A47)</f>
        <v/>
      </c>
      <c r="B46" s="412" t="str">
        <f>IF('Equipment &amp; Fixtures 2'!B47:C47=0,"",'Equipment &amp; Fixtures 2'!B47:C47)</f>
        <v/>
      </c>
      <c r="C46" s="413"/>
      <c r="D46" s="425" t="str">
        <f>IF('Equipment &amp; Fixtures 2'!D47:F47=0,"",'Equipment &amp; Fixtures 2'!D47:F47)</f>
        <v/>
      </c>
      <c r="E46" s="359"/>
      <c r="F46" s="426"/>
    </row>
    <row r="47" spans="1:6">
      <c r="A47" s="19" t="str">
        <f>IF('Equipment &amp; Fixtures 2'!A48=0,"",'Equipment &amp; Fixtures 2'!A48)</f>
        <v/>
      </c>
      <c r="B47" s="412" t="str">
        <f>IF('Equipment &amp; Fixtures 2'!B48:C48=0,"",'Equipment &amp; Fixtures 2'!B48:C48)</f>
        <v/>
      </c>
      <c r="C47" s="413"/>
      <c r="D47" s="425" t="str">
        <f>IF('Equipment &amp; Fixtures 2'!D48:F48=0,"",'Equipment &amp; Fixtures 2'!D48:F48)</f>
        <v/>
      </c>
      <c r="E47" s="359"/>
      <c r="F47" s="426"/>
    </row>
    <row r="48" spans="1:6">
      <c r="A48" s="19" t="str">
        <f>IF('Equipment &amp; Fixtures 2'!A49=0,"",'Equipment &amp; Fixtures 2'!A49)</f>
        <v/>
      </c>
      <c r="B48" s="412" t="str">
        <f>IF('Equipment &amp; Fixtures 2'!B49:C49=0,"",'Equipment &amp; Fixtures 2'!B49:C49)</f>
        <v/>
      </c>
      <c r="C48" s="413"/>
      <c r="D48" s="425" t="str">
        <f>IF('Equipment &amp; Fixtures 2'!D49:F49=0,"",'Equipment &amp; Fixtures 2'!D49:F49)</f>
        <v/>
      </c>
      <c r="E48" s="359"/>
      <c r="F48" s="426"/>
    </row>
    <row r="49" spans="1:6">
      <c r="A49" s="19" t="str">
        <f>IF('Equipment &amp; Fixtures 2'!A50=0,"",'Equipment &amp; Fixtures 2'!A50)</f>
        <v/>
      </c>
      <c r="B49" s="412" t="str">
        <f>IF('Equipment &amp; Fixtures 2'!B50:C50=0,"",'Equipment &amp; Fixtures 2'!B50:C50)</f>
        <v/>
      </c>
      <c r="C49" s="413"/>
      <c r="D49" s="425" t="str">
        <f>IF('Equipment &amp; Fixtures 2'!D50:F50=0,"",'Equipment &amp; Fixtures 2'!D50:F50)</f>
        <v/>
      </c>
      <c r="E49" s="359"/>
      <c r="F49" s="426"/>
    </row>
    <row r="50" spans="1:6">
      <c r="A50" s="19" t="str">
        <f>IF('Equipment &amp; Fixtures 2'!A51=0,"",'Equipment &amp; Fixtures 2'!A51)</f>
        <v/>
      </c>
      <c r="B50" s="412" t="str">
        <f>IF('Equipment &amp; Fixtures 2'!B51:C51=0,"",'Equipment &amp; Fixtures 2'!B51:C51)</f>
        <v/>
      </c>
      <c r="C50" s="413"/>
      <c r="D50" s="425" t="str">
        <f>IF('Equipment &amp; Fixtures 2'!D51:F51=0,"",'Equipment &amp; Fixtures 2'!D51:F51)</f>
        <v/>
      </c>
      <c r="E50" s="359"/>
      <c r="F50" s="426"/>
    </row>
    <row r="51" spans="1:6">
      <c r="A51" s="19" t="str">
        <f>IF('Equipment &amp; Fixtures 2'!A52=0,"",'Equipment &amp; Fixtures 2'!A52)</f>
        <v/>
      </c>
      <c r="B51" s="412" t="str">
        <f>IF('Equipment &amp; Fixtures 2'!B52:C52=0,"",'Equipment &amp; Fixtures 2'!B52:C52)</f>
        <v/>
      </c>
      <c r="C51" s="413"/>
      <c r="D51" s="425" t="str">
        <f>IF('Equipment &amp; Fixtures 2'!D52:F52=0,"",'Equipment &amp; Fixtures 2'!D52:F52)</f>
        <v/>
      </c>
      <c r="E51" s="359"/>
      <c r="F51" s="426"/>
    </row>
    <row r="52" spans="1:6">
      <c r="A52" s="19" t="str">
        <f>IF('Equipment &amp; Fixtures 2'!A53=0,"",'Equipment &amp; Fixtures 2'!A53)</f>
        <v/>
      </c>
      <c r="B52" s="412" t="str">
        <f>IF('Equipment &amp; Fixtures 2'!B53:C53=0,"",'Equipment &amp; Fixtures 2'!B53:C53)</f>
        <v/>
      </c>
      <c r="C52" s="413"/>
      <c r="D52" s="425" t="str">
        <f>IF('Equipment &amp; Fixtures 2'!D53:F53=0,"",'Equipment &amp; Fixtures 2'!D53:F53)</f>
        <v/>
      </c>
      <c r="E52" s="359"/>
      <c r="F52" s="426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sqref="A1:H52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203</v>
      </c>
    </row>
    <row r="2" spans="1:8">
      <c r="A2" s="2"/>
      <c r="B2" s="2"/>
    </row>
    <row r="3" spans="1:8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A6" s="18" t="s">
        <v>45</v>
      </c>
      <c r="B6" s="409" t="s">
        <v>46</v>
      </c>
      <c r="C6" s="410"/>
      <c r="D6" s="409" t="s">
        <v>3</v>
      </c>
      <c r="E6" s="411"/>
      <c r="F6" s="410"/>
    </row>
    <row r="7" spans="1:8" ht="13.5" thickBot="1">
      <c r="A7" s="202"/>
      <c r="B7" s="346"/>
      <c r="C7" s="347"/>
      <c r="D7" s="346"/>
      <c r="E7" s="424"/>
      <c r="F7" s="347"/>
    </row>
    <row r="8" spans="1:8">
      <c r="A8" s="19" t="str">
        <f>IF('Equipment &amp; Fixtures 3'!A9=0,"",'Equipment &amp; Fixtures 3'!A9)</f>
        <v/>
      </c>
      <c r="B8" s="412" t="str">
        <f>IF('Equipment &amp; Fixtures 3'!B9:C9=0,"",'Equipment &amp; Fixtures 3'!B9:C9)</f>
        <v/>
      </c>
      <c r="C8" s="357"/>
      <c r="D8" s="425" t="str">
        <f>IF('Equipment &amp; Fixtures 3'!D9:F9=0,"",'Equipment &amp; Fixtures 3'!D9:F9)</f>
        <v/>
      </c>
      <c r="E8" s="359"/>
      <c r="F8" s="426"/>
    </row>
    <row r="9" spans="1:8">
      <c r="A9" s="19" t="str">
        <f>IF('Equipment &amp; Fixtures 3'!A10=0,"",'Equipment &amp; Fixtures 3'!A10)</f>
        <v/>
      </c>
      <c r="B9" s="412" t="str">
        <f>IF('Equipment &amp; Fixtures 3'!B10:C10=0,"",'Equipment &amp; Fixtures 3'!B10:C10)</f>
        <v/>
      </c>
      <c r="C9" s="413"/>
      <c r="D9" s="425" t="str">
        <f>IF('Equipment &amp; Fixtures 3'!D10:F10=0,"",'Equipment &amp; Fixtures 3'!D10:F10)</f>
        <v/>
      </c>
      <c r="E9" s="359"/>
      <c r="F9" s="426"/>
    </row>
    <row r="10" spans="1:8">
      <c r="A10" s="19" t="str">
        <f>IF('Equipment &amp; Fixtures 3'!A11=0,"",'Equipment &amp; Fixtures 3'!A11)</f>
        <v/>
      </c>
      <c r="B10" s="412" t="str">
        <f>IF('Equipment &amp; Fixtures 3'!B11:C11=0,"",'Equipment &amp; Fixtures 3'!B11:C11)</f>
        <v/>
      </c>
      <c r="C10" s="413"/>
      <c r="D10" s="425" t="str">
        <f>IF('Equipment &amp; Fixtures 3'!D11:F11=0,"",'Equipment &amp; Fixtures 3'!D11:F11)</f>
        <v/>
      </c>
      <c r="E10" s="359"/>
      <c r="F10" s="426"/>
    </row>
    <row r="11" spans="1:8">
      <c r="A11" s="19" t="str">
        <f>IF('Equipment &amp; Fixtures 3'!A12=0,"",'Equipment &amp; Fixtures 3'!A12)</f>
        <v/>
      </c>
      <c r="B11" s="412" t="str">
        <f>IF('Equipment &amp; Fixtures 3'!B12:C12=0,"",'Equipment &amp; Fixtures 3'!B12:C12)</f>
        <v/>
      </c>
      <c r="C11" s="413"/>
      <c r="D11" s="425" t="str">
        <f>IF('Equipment &amp; Fixtures 3'!D12:F12=0,"",'Equipment &amp; Fixtures 3'!D12:F12)</f>
        <v/>
      </c>
      <c r="E11" s="359"/>
      <c r="F11" s="426"/>
    </row>
    <row r="12" spans="1:8">
      <c r="A12" s="19" t="str">
        <f>IF('Equipment &amp; Fixtures 3'!A13=0,"",'Equipment &amp; Fixtures 3'!A13)</f>
        <v/>
      </c>
      <c r="B12" s="412" t="str">
        <f>IF('Equipment &amp; Fixtures 3'!B13:C13=0,"",'Equipment &amp; Fixtures 3'!B13:C13)</f>
        <v/>
      </c>
      <c r="C12" s="413"/>
      <c r="D12" s="425" t="str">
        <f>IF('Equipment &amp; Fixtures 3'!D13:F13=0,"",'Equipment &amp; Fixtures 3'!D13:F13)</f>
        <v/>
      </c>
      <c r="E12" s="359"/>
      <c r="F12" s="426"/>
    </row>
    <row r="13" spans="1:8">
      <c r="A13" s="19" t="str">
        <f>IF('Equipment &amp; Fixtures 3'!A14=0,"",'Equipment &amp; Fixtures 3'!A14)</f>
        <v/>
      </c>
      <c r="B13" s="412" t="str">
        <f>IF('Equipment &amp; Fixtures 3'!B14:C14=0,"",'Equipment &amp; Fixtures 3'!B14:C14)</f>
        <v/>
      </c>
      <c r="C13" s="413"/>
      <c r="D13" s="425" t="str">
        <f>IF('Equipment &amp; Fixtures 3'!D14:F14=0,"",'Equipment &amp; Fixtures 3'!D14:F14)</f>
        <v/>
      </c>
      <c r="E13" s="359"/>
      <c r="F13" s="426"/>
    </row>
    <row r="14" spans="1:8">
      <c r="A14" s="19" t="str">
        <f>IF('Equipment &amp; Fixtures 3'!A15=0,"",'Equipment &amp; Fixtures 3'!A15)</f>
        <v/>
      </c>
      <c r="B14" s="412" t="str">
        <f>IF('Equipment &amp; Fixtures 3'!B15:C15=0,"",'Equipment &amp; Fixtures 3'!B15:C15)</f>
        <v/>
      </c>
      <c r="C14" s="413"/>
      <c r="D14" s="425" t="str">
        <f>IF('Equipment &amp; Fixtures 3'!D15:F15=0,"",'Equipment &amp; Fixtures 3'!D15:F15)</f>
        <v/>
      </c>
      <c r="E14" s="359"/>
      <c r="F14" s="426"/>
    </row>
    <row r="15" spans="1:8">
      <c r="A15" s="19" t="str">
        <f>IF('Equipment &amp; Fixtures 3'!A16=0,"",'Equipment &amp; Fixtures 3'!A16)</f>
        <v/>
      </c>
      <c r="B15" s="412" t="str">
        <f>IF('Equipment &amp; Fixtures 3'!B16:C16=0,"",'Equipment &amp; Fixtures 3'!B16:C16)</f>
        <v/>
      </c>
      <c r="C15" s="413"/>
      <c r="D15" s="425" t="str">
        <f>IF('Equipment &amp; Fixtures 3'!D16:F16=0,"",'Equipment &amp; Fixtures 3'!D16:F16)</f>
        <v/>
      </c>
      <c r="E15" s="359"/>
      <c r="F15" s="426"/>
    </row>
    <row r="16" spans="1:8">
      <c r="A16" s="19" t="str">
        <f>IF('Equipment &amp; Fixtures 3'!A17=0,"",'Equipment &amp; Fixtures 3'!A17)</f>
        <v/>
      </c>
      <c r="B16" s="412" t="str">
        <f>IF('Equipment &amp; Fixtures 3'!B17:C17=0,"",'Equipment &amp; Fixtures 3'!B17:C17)</f>
        <v/>
      </c>
      <c r="C16" s="413"/>
      <c r="D16" s="425" t="str">
        <f>IF('Equipment &amp; Fixtures 3'!D17:F17=0,"",'Equipment &amp; Fixtures 3'!D17:F17)</f>
        <v/>
      </c>
      <c r="E16" s="359"/>
      <c r="F16" s="426"/>
    </row>
    <row r="17" spans="1:6">
      <c r="A17" s="19" t="str">
        <f>IF('Equipment &amp; Fixtures 3'!A18=0,"",'Equipment &amp; Fixtures 3'!A18)</f>
        <v/>
      </c>
      <c r="B17" s="412" t="str">
        <f>IF('Equipment &amp; Fixtures 3'!B18:C18=0,"",'Equipment &amp; Fixtures 3'!B18:C18)</f>
        <v/>
      </c>
      <c r="C17" s="413"/>
      <c r="D17" s="425" t="str">
        <f>IF('Equipment &amp; Fixtures 3'!D18:F18=0,"",'Equipment &amp; Fixtures 3'!D18:F18)</f>
        <v/>
      </c>
      <c r="E17" s="359"/>
      <c r="F17" s="426"/>
    </row>
    <row r="18" spans="1:6">
      <c r="A18" s="19" t="str">
        <f>IF('Equipment &amp; Fixtures 3'!A19=0,"",'Equipment &amp; Fixtures 3'!A19)</f>
        <v/>
      </c>
      <c r="B18" s="412" t="str">
        <f>IF('Equipment &amp; Fixtures 3'!B19:C19=0,"",'Equipment &amp; Fixtures 3'!B19:C19)</f>
        <v/>
      </c>
      <c r="C18" s="413"/>
      <c r="D18" s="425" t="str">
        <f>IF('Equipment &amp; Fixtures 3'!D19:F19=0,"",'Equipment &amp; Fixtures 3'!D19:F19)</f>
        <v/>
      </c>
      <c r="E18" s="359"/>
      <c r="F18" s="426"/>
    </row>
    <row r="19" spans="1:6">
      <c r="A19" s="19" t="str">
        <f>IF('Equipment &amp; Fixtures 3'!A20=0,"",'Equipment &amp; Fixtures 3'!A20)</f>
        <v/>
      </c>
      <c r="B19" s="412" t="str">
        <f>IF('Equipment &amp; Fixtures 3'!B20:C20=0,"",'Equipment &amp; Fixtures 3'!B20:C20)</f>
        <v/>
      </c>
      <c r="C19" s="413"/>
      <c r="D19" s="425" t="str">
        <f>IF('Equipment &amp; Fixtures 3'!D20:F20=0,"",'Equipment &amp; Fixtures 3'!D20:F20)</f>
        <v/>
      </c>
      <c r="E19" s="359"/>
      <c r="F19" s="426"/>
    </row>
    <row r="20" spans="1:6">
      <c r="A20" s="19" t="str">
        <f>IF('Equipment &amp; Fixtures 3'!A21=0,"",'Equipment &amp; Fixtures 3'!A21)</f>
        <v/>
      </c>
      <c r="B20" s="412" t="str">
        <f>IF('Equipment &amp; Fixtures 3'!B21:C21=0,"",'Equipment &amp; Fixtures 3'!B21:C21)</f>
        <v/>
      </c>
      <c r="C20" s="413"/>
      <c r="D20" s="425" t="str">
        <f>IF('Equipment &amp; Fixtures 3'!D21:F21=0,"",'Equipment &amp; Fixtures 3'!D21:F21)</f>
        <v/>
      </c>
      <c r="E20" s="359"/>
      <c r="F20" s="426"/>
    </row>
    <row r="21" spans="1:6">
      <c r="A21" s="19" t="str">
        <f>IF('Equipment &amp; Fixtures 3'!A22=0,"",'Equipment &amp; Fixtures 3'!A22)</f>
        <v/>
      </c>
      <c r="B21" s="412" t="str">
        <f>IF('Equipment &amp; Fixtures 3'!B22:C22=0,"",'Equipment &amp; Fixtures 3'!B22:C22)</f>
        <v/>
      </c>
      <c r="C21" s="413"/>
      <c r="D21" s="425" t="str">
        <f>IF('Equipment &amp; Fixtures 3'!D22:F22=0,"",'Equipment &amp; Fixtures 3'!D22:F22)</f>
        <v/>
      </c>
      <c r="E21" s="359"/>
      <c r="F21" s="426"/>
    </row>
    <row r="22" spans="1:6">
      <c r="A22" s="19" t="str">
        <f>IF('Equipment &amp; Fixtures 3'!A23=0,"",'Equipment &amp; Fixtures 3'!A23)</f>
        <v/>
      </c>
      <c r="B22" s="412" t="str">
        <f>IF('Equipment &amp; Fixtures 3'!B23:C23=0,"",'Equipment &amp; Fixtures 3'!B23:C23)</f>
        <v/>
      </c>
      <c r="C22" s="413"/>
      <c r="D22" s="425" t="str">
        <f>IF('Equipment &amp; Fixtures 3'!D23:F23=0,"",'Equipment &amp; Fixtures 3'!D23:F23)</f>
        <v/>
      </c>
      <c r="E22" s="359"/>
      <c r="F22" s="426"/>
    </row>
    <row r="23" spans="1:6">
      <c r="A23" s="19" t="str">
        <f>IF('Equipment &amp; Fixtures 3'!A24=0,"",'Equipment &amp; Fixtures 3'!A24)</f>
        <v/>
      </c>
      <c r="B23" s="412" t="str">
        <f>IF('Equipment &amp; Fixtures 3'!B24:C24=0,"",'Equipment &amp; Fixtures 3'!B24:C24)</f>
        <v/>
      </c>
      <c r="C23" s="413"/>
      <c r="D23" s="425" t="str">
        <f>IF('Equipment &amp; Fixtures 3'!D24:F24=0,"",'Equipment &amp; Fixtures 3'!D24:F24)</f>
        <v/>
      </c>
      <c r="E23" s="359"/>
      <c r="F23" s="426"/>
    </row>
    <row r="24" spans="1:6">
      <c r="A24" s="19" t="str">
        <f>IF('Equipment &amp; Fixtures 3'!A25=0,"",'Equipment &amp; Fixtures 3'!A25)</f>
        <v/>
      </c>
      <c r="B24" s="412" t="str">
        <f>IF('Equipment &amp; Fixtures 3'!B25:C25=0,"",'Equipment &amp; Fixtures 3'!B25:C25)</f>
        <v/>
      </c>
      <c r="C24" s="413"/>
      <c r="D24" s="425" t="str">
        <f>IF('Equipment &amp; Fixtures 3'!D25:F25=0,"",'Equipment &amp; Fixtures 3'!D25:F25)</f>
        <v/>
      </c>
      <c r="E24" s="359"/>
      <c r="F24" s="426"/>
    </row>
    <row r="25" spans="1:6">
      <c r="A25" s="19" t="str">
        <f>IF('Equipment &amp; Fixtures 3'!A26=0,"",'Equipment &amp; Fixtures 3'!A26)</f>
        <v/>
      </c>
      <c r="B25" s="412" t="str">
        <f>IF('Equipment &amp; Fixtures 3'!B26:C26=0,"",'Equipment &amp; Fixtures 3'!B26:C26)</f>
        <v/>
      </c>
      <c r="C25" s="413"/>
      <c r="D25" s="425" t="str">
        <f>IF('Equipment &amp; Fixtures 3'!D26:F26=0,"",'Equipment &amp; Fixtures 3'!D26:F26)</f>
        <v/>
      </c>
      <c r="E25" s="359"/>
      <c r="F25" s="426"/>
    </row>
    <row r="26" spans="1:6">
      <c r="A26" s="19" t="str">
        <f>IF('Equipment &amp; Fixtures 3'!A27=0,"",'Equipment &amp; Fixtures 3'!A27)</f>
        <v/>
      </c>
      <c r="B26" s="412" t="str">
        <f>IF('Equipment &amp; Fixtures 3'!B27:C27=0,"",'Equipment &amp; Fixtures 3'!B27:C27)</f>
        <v/>
      </c>
      <c r="C26" s="413"/>
      <c r="D26" s="425" t="str">
        <f>IF('Equipment &amp; Fixtures 3'!D27:F27=0,"",'Equipment &amp; Fixtures 3'!D27:F27)</f>
        <v/>
      </c>
      <c r="E26" s="359"/>
      <c r="F26" s="426"/>
    </row>
    <row r="27" spans="1:6">
      <c r="A27" s="19" t="str">
        <f>IF('Equipment &amp; Fixtures 3'!A28=0,"",'Equipment &amp; Fixtures 3'!A28)</f>
        <v/>
      </c>
      <c r="B27" s="412" t="str">
        <f>IF('Equipment &amp; Fixtures 3'!B28:C28=0,"",'Equipment &amp; Fixtures 3'!B28:C28)</f>
        <v/>
      </c>
      <c r="C27" s="413"/>
      <c r="D27" s="425" t="str">
        <f>IF('Equipment &amp; Fixtures 3'!D28:F28=0,"",'Equipment &amp; Fixtures 3'!D28:F28)</f>
        <v/>
      </c>
      <c r="E27" s="359"/>
      <c r="F27" s="426"/>
    </row>
    <row r="28" spans="1:6">
      <c r="A28" s="19" t="str">
        <f>IF('Equipment &amp; Fixtures 3'!A29=0,"",'Equipment &amp; Fixtures 3'!A29)</f>
        <v/>
      </c>
      <c r="B28" s="412" t="str">
        <f>IF('Equipment &amp; Fixtures 3'!B29:C29=0,"",'Equipment &amp; Fixtures 3'!B29:C29)</f>
        <v/>
      </c>
      <c r="C28" s="413"/>
      <c r="D28" s="425" t="str">
        <f>IF('Equipment &amp; Fixtures 3'!D29:F29=0,"",'Equipment &amp; Fixtures 3'!D29:F29)</f>
        <v/>
      </c>
      <c r="E28" s="359"/>
      <c r="F28" s="426"/>
    </row>
    <row r="29" spans="1:6">
      <c r="A29" s="19" t="str">
        <f>IF('Equipment &amp; Fixtures 3'!A30=0,"",'Equipment &amp; Fixtures 3'!A30)</f>
        <v/>
      </c>
      <c r="B29" s="412" t="str">
        <f>IF('Equipment &amp; Fixtures 3'!B30:C30=0,"",'Equipment &amp; Fixtures 3'!B30:C30)</f>
        <v/>
      </c>
      <c r="C29" s="413"/>
      <c r="D29" s="425" t="str">
        <f>IF('Equipment &amp; Fixtures 3'!D30:F30=0,"",'Equipment &amp; Fixtures 3'!D30:F30)</f>
        <v/>
      </c>
      <c r="E29" s="359"/>
      <c r="F29" s="426"/>
    </row>
    <row r="30" spans="1:6">
      <c r="A30" s="19" t="str">
        <f>IF('Equipment &amp; Fixtures 3'!A31=0,"",'Equipment &amp; Fixtures 3'!A31)</f>
        <v/>
      </c>
      <c r="B30" s="412" t="str">
        <f>IF('Equipment &amp; Fixtures 3'!B31:C31=0,"",'Equipment &amp; Fixtures 3'!B31:C31)</f>
        <v/>
      </c>
      <c r="C30" s="413"/>
      <c r="D30" s="425" t="str">
        <f>IF('Equipment &amp; Fixtures 3'!D31:F31=0,"",'Equipment &amp; Fixtures 3'!D31:F31)</f>
        <v/>
      </c>
      <c r="E30" s="359"/>
      <c r="F30" s="426"/>
    </row>
    <row r="31" spans="1:6">
      <c r="A31" s="19" t="str">
        <f>IF('Equipment &amp; Fixtures 3'!A32=0,"",'Equipment &amp; Fixtures 3'!A32)</f>
        <v/>
      </c>
      <c r="B31" s="412" t="str">
        <f>IF('Equipment &amp; Fixtures 3'!B32:C32=0,"",'Equipment &amp; Fixtures 3'!B32:C32)</f>
        <v/>
      </c>
      <c r="C31" s="413"/>
      <c r="D31" s="425" t="str">
        <f>IF('Equipment &amp; Fixtures 3'!D32:F32=0,"",'Equipment &amp; Fixtures 3'!D32:F32)</f>
        <v/>
      </c>
      <c r="E31" s="359"/>
      <c r="F31" s="426"/>
    </row>
    <row r="32" spans="1:6">
      <c r="A32" s="19" t="str">
        <f>IF('Equipment &amp; Fixtures 3'!A33=0,"",'Equipment &amp; Fixtures 3'!A33)</f>
        <v/>
      </c>
      <c r="B32" s="412" t="str">
        <f>IF('Equipment &amp; Fixtures 3'!B33:C33=0,"",'Equipment &amp; Fixtures 3'!B33:C33)</f>
        <v/>
      </c>
      <c r="C32" s="413"/>
      <c r="D32" s="425" t="str">
        <f>IF('Equipment &amp; Fixtures 3'!D33:F33=0,"",'Equipment &amp; Fixtures 3'!D33:F33)</f>
        <v/>
      </c>
      <c r="E32" s="359"/>
      <c r="F32" s="426"/>
    </row>
    <row r="33" spans="1:6">
      <c r="A33" s="19" t="str">
        <f>IF('Equipment &amp; Fixtures 3'!A34=0,"",'Equipment &amp; Fixtures 3'!A34)</f>
        <v/>
      </c>
      <c r="B33" s="412" t="str">
        <f>IF('Equipment &amp; Fixtures 3'!B34:C34=0,"",'Equipment &amp; Fixtures 3'!B34:C34)</f>
        <v/>
      </c>
      <c r="C33" s="413"/>
      <c r="D33" s="425" t="str">
        <f>IF('Equipment &amp; Fixtures 3'!D34:F34=0,"",'Equipment &amp; Fixtures 3'!D34:F34)</f>
        <v/>
      </c>
      <c r="E33" s="359"/>
      <c r="F33" s="426"/>
    </row>
    <row r="34" spans="1:6">
      <c r="A34" s="19" t="str">
        <f>IF('Equipment &amp; Fixtures 3'!A35=0,"",'Equipment &amp; Fixtures 3'!A35)</f>
        <v/>
      </c>
      <c r="B34" s="412" t="str">
        <f>IF('Equipment &amp; Fixtures 3'!B35:C35=0,"",'Equipment &amp; Fixtures 3'!B35:C35)</f>
        <v/>
      </c>
      <c r="C34" s="413"/>
      <c r="D34" s="425" t="str">
        <f>IF('Equipment &amp; Fixtures 3'!D35:F35=0,"",'Equipment &amp; Fixtures 3'!D35:F35)</f>
        <v/>
      </c>
      <c r="E34" s="359"/>
      <c r="F34" s="426"/>
    </row>
    <row r="35" spans="1:6">
      <c r="A35" s="19" t="str">
        <f>IF('Equipment &amp; Fixtures 3'!A36=0,"",'Equipment &amp; Fixtures 3'!A36)</f>
        <v/>
      </c>
      <c r="B35" s="412" t="str">
        <f>IF('Equipment &amp; Fixtures 3'!B36:C36=0,"",'Equipment &amp; Fixtures 3'!B36:C36)</f>
        <v/>
      </c>
      <c r="C35" s="413"/>
      <c r="D35" s="425" t="str">
        <f>IF('Equipment &amp; Fixtures 3'!D36:F36=0,"",'Equipment &amp; Fixtures 3'!D36:F36)</f>
        <v/>
      </c>
      <c r="E35" s="359"/>
      <c r="F35" s="426"/>
    </row>
    <row r="36" spans="1:6">
      <c r="A36" s="19" t="str">
        <f>IF('Equipment &amp; Fixtures 3'!A37=0,"",'Equipment &amp; Fixtures 3'!A37)</f>
        <v/>
      </c>
      <c r="B36" s="412" t="str">
        <f>IF('Equipment &amp; Fixtures 3'!B37:C37=0,"",'Equipment &amp; Fixtures 3'!B37:C37)</f>
        <v/>
      </c>
      <c r="C36" s="413"/>
      <c r="D36" s="425" t="str">
        <f>IF('Equipment &amp; Fixtures 3'!D37:F37=0,"",'Equipment &amp; Fixtures 3'!D37:F37)</f>
        <v/>
      </c>
      <c r="E36" s="359"/>
      <c r="F36" s="426"/>
    </row>
    <row r="37" spans="1:6">
      <c r="A37" s="19" t="str">
        <f>IF('Equipment &amp; Fixtures 3'!A38=0,"",'Equipment &amp; Fixtures 3'!A38)</f>
        <v/>
      </c>
      <c r="B37" s="412" t="str">
        <f>IF('Equipment &amp; Fixtures 3'!B38:C38=0,"",'Equipment &amp; Fixtures 3'!B38:C38)</f>
        <v/>
      </c>
      <c r="C37" s="413"/>
      <c r="D37" s="425" t="str">
        <f>IF('Equipment &amp; Fixtures 3'!D38:F38=0,"",'Equipment &amp; Fixtures 3'!D38:F38)</f>
        <v/>
      </c>
      <c r="E37" s="359"/>
      <c r="F37" s="426"/>
    </row>
    <row r="38" spans="1:6">
      <c r="A38" s="19" t="str">
        <f>IF('Equipment &amp; Fixtures 3'!A39=0,"",'Equipment &amp; Fixtures 3'!A39)</f>
        <v/>
      </c>
      <c r="B38" s="412" t="str">
        <f>IF('Equipment &amp; Fixtures 3'!B39:C39=0,"",'Equipment &amp; Fixtures 3'!B39:C39)</f>
        <v/>
      </c>
      <c r="C38" s="413"/>
      <c r="D38" s="425" t="str">
        <f>IF('Equipment &amp; Fixtures 3'!D39:F39=0,"",'Equipment &amp; Fixtures 3'!D39:F39)</f>
        <v/>
      </c>
      <c r="E38" s="359"/>
      <c r="F38" s="426"/>
    </row>
    <row r="39" spans="1:6">
      <c r="A39" s="19" t="str">
        <f>IF('Equipment &amp; Fixtures 3'!A40=0,"",'Equipment &amp; Fixtures 3'!A40)</f>
        <v/>
      </c>
      <c r="B39" s="412" t="str">
        <f>IF('Equipment &amp; Fixtures 3'!B40:C40=0,"",'Equipment &amp; Fixtures 3'!B40:C40)</f>
        <v/>
      </c>
      <c r="C39" s="413"/>
      <c r="D39" s="425" t="str">
        <f>IF('Equipment &amp; Fixtures 3'!D40:F40=0,"",'Equipment &amp; Fixtures 3'!D40:F40)</f>
        <v/>
      </c>
      <c r="E39" s="359"/>
      <c r="F39" s="426"/>
    </row>
    <row r="40" spans="1:6">
      <c r="A40" s="19" t="str">
        <f>IF('Equipment &amp; Fixtures 3'!A41=0,"",'Equipment &amp; Fixtures 3'!A41)</f>
        <v/>
      </c>
      <c r="B40" s="412" t="str">
        <f>IF('Equipment &amp; Fixtures 3'!B41:C41=0,"",'Equipment &amp; Fixtures 3'!B41:C41)</f>
        <v/>
      </c>
      <c r="C40" s="413"/>
      <c r="D40" s="425" t="str">
        <f>IF('Equipment &amp; Fixtures 3'!D41:F41=0,"",'Equipment &amp; Fixtures 3'!D41:F41)</f>
        <v/>
      </c>
      <c r="E40" s="359"/>
      <c r="F40" s="426"/>
    </row>
    <row r="41" spans="1:6">
      <c r="A41" s="19" t="str">
        <f>IF('Equipment &amp; Fixtures 3'!A42=0,"",'Equipment &amp; Fixtures 3'!A42)</f>
        <v/>
      </c>
      <c r="B41" s="412" t="str">
        <f>IF('Equipment &amp; Fixtures 3'!B42:C42=0,"",'Equipment &amp; Fixtures 3'!B42:C42)</f>
        <v/>
      </c>
      <c r="C41" s="413"/>
      <c r="D41" s="425" t="str">
        <f>IF('Equipment &amp; Fixtures 3'!D42:F42=0,"",'Equipment &amp; Fixtures 3'!D42:F42)</f>
        <v/>
      </c>
      <c r="E41" s="359"/>
      <c r="F41" s="426"/>
    </row>
    <row r="42" spans="1:6">
      <c r="A42" s="19" t="str">
        <f>IF('Equipment &amp; Fixtures 3'!A43=0,"",'Equipment &amp; Fixtures 3'!A43)</f>
        <v/>
      </c>
      <c r="B42" s="412" t="str">
        <f>IF('Equipment &amp; Fixtures 3'!B43:C43=0,"",'Equipment &amp; Fixtures 3'!B43:C43)</f>
        <v/>
      </c>
      <c r="C42" s="413"/>
      <c r="D42" s="425" t="str">
        <f>IF('Equipment &amp; Fixtures 3'!D43:F43=0,"",'Equipment &amp; Fixtures 3'!D43:F43)</f>
        <v/>
      </c>
      <c r="E42" s="359"/>
      <c r="F42" s="426"/>
    </row>
    <row r="43" spans="1:6">
      <c r="A43" s="19" t="str">
        <f>IF('Equipment &amp; Fixtures 3'!A44=0,"",'Equipment &amp; Fixtures 3'!A44)</f>
        <v/>
      </c>
      <c r="B43" s="412" t="str">
        <f>IF('Equipment &amp; Fixtures 3'!B44:C44=0,"",'Equipment &amp; Fixtures 3'!B44:C44)</f>
        <v/>
      </c>
      <c r="C43" s="413"/>
      <c r="D43" s="425" t="str">
        <f>IF('Equipment &amp; Fixtures 3'!D44:F44=0,"",'Equipment &amp; Fixtures 3'!D44:F44)</f>
        <v/>
      </c>
      <c r="E43" s="359"/>
      <c r="F43" s="426"/>
    </row>
    <row r="44" spans="1:6">
      <c r="A44" s="19" t="str">
        <f>IF('Equipment &amp; Fixtures 3'!A45=0,"",'Equipment &amp; Fixtures 3'!A45)</f>
        <v/>
      </c>
      <c r="B44" s="412" t="str">
        <f>IF('Equipment &amp; Fixtures 3'!B45:C45=0,"",'Equipment &amp; Fixtures 3'!B45:C45)</f>
        <v/>
      </c>
      <c r="C44" s="413"/>
      <c r="D44" s="425" t="str">
        <f>IF('Equipment &amp; Fixtures 3'!D45:F45=0,"",'Equipment &amp; Fixtures 3'!D45:F45)</f>
        <v/>
      </c>
      <c r="E44" s="359"/>
      <c r="F44" s="426"/>
    </row>
    <row r="45" spans="1:6">
      <c r="A45" s="19" t="str">
        <f>IF('Equipment &amp; Fixtures 3'!A46=0,"",'Equipment &amp; Fixtures 3'!A46)</f>
        <v/>
      </c>
      <c r="B45" s="412" t="str">
        <f>IF('Equipment &amp; Fixtures 3'!B46:C46=0,"",'Equipment &amp; Fixtures 3'!B46:C46)</f>
        <v/>
      </c>
      <c r="C45" s="413"/>
      <c r="D45" s="425" t="str">
        <f>IF('Equipment &amp; Fixtures 3'!D46:F46=0,"",'Equipment &amp; Fixtures 3'!D46:F46)</f>
        <v/>
      </c>
      <c r="E45" s="359"/>
      <c r="F45" s="426"/>
    </row>
    <row r="46" spans="1:6">
      <c r="A46" s="19" t="str">
        <f>IF('Equipment &amp; Fixtures 3'!A47=0,"",'Equipment &amp; Fixtures 3'!A47)</f>
        <v/>
      </c>
      <c r="B46" s="412" t="str">
        <f>IF('Equipment &amp; Fixtures 3'!B47:C47=0,"",'Equipment &amp; Fixtures 3'!B47:C47)</f>
        <v/>
      </c>
      <c r="C46" s="413"/>
      <c r="D46" s="425" t="str">
        <f>IF('Equipment &amp; Fixtures 3'!D47:F47=0,"",'Equipment &amp; Fixtures 3'!D47:F47)</f>
        <v/>
      </c>
      <c r="E46" s="359"/>
      <c r="F46" s="426"/>
    </row>
    <row r="47" spans="1:6">
      <c r="A47" s="19" t="str">
        <f>IF('Equipment &amp; Fixtures 3'!A48=0,"",'Equipment &amp; Fixtures 3'!A48)</f>
        <v/>
      </c>
      <c r="B47" s="412" t="str">
        <f>IF('Equipment &amp; Fixtures 3'!B48:C48=0,"",'Equipment &amp; Fixtures 3'!B48:C48)</f>
        <v/>
      </c>
      <c r="C47" s="413"/>
      <c r="D47" s="425" t="str">
        <f>IF('Equipment &amp; Fixtures 3'!D48:F48=0,"",'Equipment &amp; Fixtures 3'!D48:F48)</f>
        <v/>
      </c>
      <c r="E47" s="359"/>
      <c r="F47" s="426"/>
    </row>
    <row r="48" spans="1:6">
      <c r="A48" s="19" t="str">
        <f>IF('Equipment &amp; Fixtures 3'!A49=0,"",'Equipment &amp; Fixtures 3'!A49)</f>
        <v/>
      </c>
      <c r="B48" s="412" t="str">
        <f>IF('Equipment &amp; Fixtures 3'!B49:C49=0,"",'Equipment &amp; Fixtures 3'!B49:C49)</f>
        <v/>
      </c>
      <c r="C48" s="413"/>
      <c r="D48" s="425" t="str">
        <f>IF('Equipment &amp; Fixtures 3'!D49:F49=0,"",'Equipment &amp; Fixtures 3'!D49:F49)</f>
        <v/>
      </c>
      <c r="E48" s="359"/>
      <c r="F48" s="426"/>
    </row>
    <row r="49" spans="1:6">
      <c r="A49" s="19" t="str">
        <f>IF('Equipment &amp; Fixtures 3'!A50=0,"",'Equipment &amp; Fixtures 3'!A50)</f>
        <v/>
      </c>
      <c r="B49" s="412" t="str">
        <f>IF('Equipment &amp; Fixtures 3'!B50:C50=0,"",'Equipment &amp; Fixtures 3'!B50:C50)</f>
        <v/>
      </c>
      <c r="C49" s="413"/>
      <c r="D49" s="425" t="str">
        <f>IF('Equipment &amp; Fixtures 3'!D50:F50=0,"",'Equipment &amp; Fixtures 3'!D50:F50)</f>
        <v/>
      </c>
      <c r="E49" s="359"/>
      <c r="F49" s="426"/>
    </row>
    <row r="50" spans="1:6">
      <c r="A50" s="19" t="str">
        <f>IF('Equipment &amp; Fixtures 3'!A51=0,"",'Equipment &amp; Fixtures 3'!A51)</f>
        <v/>
      </c>
      <c r="B50" s="412" t="str">
        <f>IF('Equipment &amp; Fixtures 3'!B51:C51=0,"",'Equipment &amp; Fixtures 3'!B51:C51)</f>
        <v/>
      </c>
      <c r="C50" s="413"/>
      <c r="D50" s="425" t="str">
        <f>IF('Equipment &amp; Fixtures 3'!D51:F51=0,"",'Equipment &amp; Fixtures 3'!D51:F51)</f>
        <v/>
      </c>
      <c r="E50" s="359"/>
      <c r="F50" s="426"/>
    </row>
    <row r="51" spans="1:6">
      <c r="A51" s="19" t="str">
        <f>IF('Equipment &amp; Fixtures 3'!A52=0,"",'Equipment &amp; Fixtures 3'!A52)</f>
        <v/>
      </c>
      <c r="B51" s="412" t="str">
        <f>IF('Equipment &amp; Fixtures 3'!B52:C52=0,"",'Equipment &amp; Fixtures 3'!B52:C52)</f>
        <v/>
      </c>
      <c r="C51" s="413"/>
      <c r="D51" s="425" t="str">
        <f>IF('Equipment &amp; Fixtures 3'!D52:F52=0,"",'Equipment &amp; Fixtures 3'!D52:F52)</f>
        <v/>
      </c>
      <c r="E51" s="359"/>
      <c r="F51" s="426"/>
    </row>
    <row r="52" spans="1:6">
      <c r="A52" s="19" t="str">
        <f>IF('Equipment &amp; Fixtures 3'!A53=0,"",'Equipment &amp; Fixtures 3'!A53)</f>
        <v/>
      </c>
      <c r="B52" s="412" t="str">
        <f>IF('Equipment &amp; Fixtures 3'!B53:C53=0,"",'Equipment &amp; Fixtures 3'!B53:C53)</f>
        <v/>
      </c>
      <c r="C52" s="413"/>
      <c r="D52" s="425" t="str">
        <f>IF('Equipment &amp; Fixtures 3'!D53:F53=0,"",'Equipment &amp; Fixtures 3'!D53:F53)</f>
        <v/>
      </c>
      <c r="E52" s="359"/>
      <c r="F52" s="426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workbookViewId="0">
      <selection sqref="A1:H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203</v>
      </c>
    </row>
    <row r="2" spans="1:8">
      <c r="A2" s="2"/>
      <c r="B2" s="2"/>
    </row>
    <row r="3" spans="1:8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A6" s="18" t="s">
        <v>45</v>
      </c>
      <c r="B6" s="409" t="s">
        <v>46</v>
      </c>
      <c r="C6" s="410"/>
      <c r="D6" s="409" t="s">
        <v>3</v>
      </c>
      <c r="E6" s="411"/>
      <c r="F6" s="410"/>
    </row>
    <row r="7" spans="1:8" ht="13.5" thickBot="1">
      <c r="A7" s="202"/>
      <c r="B7" s="346"/>
      <c r="C7" s="347"/>
      <c r="D7" s="346"/>
      <c r="E7" s="424"/>
      <c r="F7" s="347"/>
    </row>
    <row r="8" spans="1:8">
      <c r="A8" s="5" t="str">
        <f>IF('Structures &amp; Real Property 1'!A9=0,"",'Structures &amp; Real Property 1'!A9)</f>
        <v/>
      </c>
      <c r="B8" s="427" t="str">
        <f>IF('Structures &amp; Real Property 1'!B9:C9=0,"",'Structures &amp; Real Property 1'!B9:C9)</f>
        <v/>
      </c>
      <c r="C8" s="428"/>
      <c r="D8" s="429" t="str">
        <f>IF('Structures &amp; Real Property 1'!D9:F9=0,"",'Structures &amp; Real Property 1'!D9:F9)</f>
        <v/>
      </c>
      <c r="E8" s="430"/>
      <c r="F8" s="431"/>
    </row>
    <row r="9" spans="1:8">
      <c r="A9" s="5" t="str">
        <f>IF('Structures &amp; Real Property 1'!A10=0,"",'Structures &amp; Real Property 1'!A10)</f>
        <v/>
      </c>
      <c r="B9" s="344" t="str">
        <f>IF('Structures &amp; Real Property 1'!B10:C10=0,"",'Structures &amp; Real Property 1'!B10:C10)</f>
        <v/>
      </c>
      <c r="C9" s="345"/>
      <c r="D9" s="420" t="str">
        <f>IF('Structures &amp; Real Property 1'!D10:F10=0,"",'Structures &amp; Real Property 1'!D10:F10)</f>
        <v/>
      </c>
      <c r="E9" s="421"/>
      <c r="F9" s="422"/>
    </row>
    <row r="10" spans="1:8">
      <c r="A10" s="5" t="str">
        <f>IF('Structures &amp; Real Property 1'!A11=0,"",'Structures &amp; Real Property 1'!A11)</f>
        <v/>
      </c>
      <c r="B10" s="344" t="str">
        <f>IF('Structures &amp; Real Property 1'!B11:C11=0,"",'Structures &amp; Real Property 1'!B11:C11)</f>
        <v/>
      </c>
      <c r="C10" s="345"/>
      <c r="D10" s="420" t="str">
        <f>IF('Structures &amp; Real Property 1'!D11:F11=0,"",'Structures &amp; Real Property 1'!D11:F11)</f>
        <v/>
      </c>
      <c r="E10" s="421"/>
      <c r="F10" s="422"/>
    </row>
    <row r="11" spans="1:8">
      <c r="A11" s="5" t="str">
        <f>IF('Structures &amp; Real Property 1'!A12=0,"",'Structures &amp; Real Property 1'!A12)</f>
        <v/>
      </c>
      <c r="B11" s="344" t="str">
        <f>IF('Structures &amp; Real Property 1'!B12:C12=0,"",'Structures &amp; Real Property 1'!B12:C12)</f>
        <v/>
      </c>
      <c r="C11" s="345"/>
      <c r="D11" s="420" t="str">
        <f>IF('Structures &amp; Real Property 1'!D12:F12=0,"",'Structures &amp; Real Property 1'!D12:F12)</f>
        <v/>
      </c>
      <c r="E11" s="421"/>
      <c r="F11" s="422"/>
    </row>
    <row r="12" spans="1:8">
      <c r="A12" s="5" t="str">
        <f>IF('Structures &amp; Real Property 1'!A13=0,"",'Structures &amp; Real Property 1'!A13)</f>
        <v/>
      </c>
      <c r="B12" s="344" t="str">
        <f>IF('Structures &amp; Real Property 1'!B13:C13=0,"",'Structures &amp; Real Property 1'!B13:C13)</f>
        <v/>
      </c>
      <c r="C12" s="345"/>
      <c r="D12" s="420" t="str">
        <f>IF('Structures &amp; Real Property 1'!D13:F13=0,"",'Structures &amp; Real Property 1'!D13:F13)</f>
        <v/>
      </c>
      <c r="E12" s="421"/>
      <c r="F12" s="422"/>
    </row>
    <row r="13" spans="1:8">
      <c r="A13" s="5" t="str">
        <f>IF('Structures &amp; Real Property 1'!A14=0,"",'Structures &amp; Real Property 1'!A14)</f>
        <v/>
      </c>
      <c r="B13" s="344" t="str">
        <f>IF('Structures &amp; Real Property 1'!B14:C14=0,"",'Structures &amp; Real Property 1'!B14:C14)</f>
        <v/>
      </c>
      <c r="C13" s="345"/>
      <c r="D13" s="420" t="str">
        <f>IF('Structures &amp; Real Property 1'!D14:F14=0,"",'Structures &amp; Real Property 1'!D14:F14)</f>
        <v/>
      </c>
      <c r="E13" s="421"/>
      <c r="F13" s="422"/>
    </row>
    <row r="14" spans="1:8">
      <c r="A14" s="5" t="str">
        <f>IF('Structures &amp; Real Property 1'!A15=0,"",'Structures &amp; Real Property 1'!A15)</f>
        <v/>
      </c>
      <c r="B14" s="344" t="str">
        <f>IF('Structures &amp; Real Property 1'!B15:C15=0,"",'Structures &amp; Real Property 1'!B15:C15)</f>
        <v/>
      </c>
      <c r="C14" s="345"/>
      <c r="D14" s="420" t="str">
        <f>IF('Structures &amp; Real Property 1'!D15:F15=0,"",'Structures &amp; Real Property 1'!D15:F15)</f>
        <v/>
      </c>
      <c r="E14" s="421"/>
      <c r="F14" s="422"/>
    </row>
    <row r="15" spans="1:8">
      <c r="A15" s="5" t="str">
        <f>IF('Structures &amp; Real Property 1'!A16=0,"",'Structures &amp; Real Property 1'!A16)</f>
        <v/>
      </c>
      <c r="B15" s="344" t="str">
        <f>IF('Structures &amp; Real Property 1'!B16:C16=0,"",'Structures &amp; Real Property 1'!B16:C16)</f>
        <v/>
      </c>
      <c r="C15" s="345"/>
      <c r="D15" s="420" t="str">
        <f>IF('Structures &amp; Real Property 1'!D16:F16=0,"",'Structures &amp; Real Property 1'!D16:F16)</f>
        <v/>
      </c>
      <c r="E15" s="421"/>
      <c r="F15" s="422"/>
    </row>
    <row r="16" spans="1:8">
      <c r="A16" s="5" t="str">
        <f>IF('Structures &amp; Real Property 1'!A17=0,"",'Structures &amp; Real Property 1'!A17)</f>
        <v/>
      </c>
      <c r="B16" s="344" t="str">
        <f>IF('Structures &amp; Real Property 1'!B17:C17=0,"",'Structures &amp; Real Property 1'!B17:C17)</f>
        <v/>
      </c>
      <c r="C16" s="345"/>
      <c r="D16" s="420" t="str">
        <f>IF('Structures &amp; Real Property 1'!D17:F17=0,"",'Structures &amp; Real Property 1'!D17:F17)</f>
        <v/>
      </c>
      <c r="E16" s="421"/>
      <c r="F16" s="422"/>
    </row>
    <row r="17" spans="1:6">
      <c r="A17" s="5" t="str">
        <f>IF('Structures &amp; Real Property 1'!A18=0,"",'Structures &amp; Real Property 1'!A18)</f>
        <v/>
      </c>
      <c r="B17" s="344" t="str">
        <f>IF('Structures &amp; Real Property 1'!B18:C18=0,"",'Structures &amp; Real Property 1'!B18:C18)</f>
        <v/>
      </c>
      <c r="C17" s="345"/>
      <c r="D17" s="420" t="str">
        <f>IF('Structures &amp; Real Property 1'!D18:F18=0,"",'Structures &amp; Real Property 1'!D18:F18)</f>
        <v/>
      </c>
      <c r="E17" s="421"/>
      <c r="F17" s="422"/>
    </row>
    <row r="18" spans="1:6">
      <c r="A18" s="5" t="str">
        <f>IF('Structures &amp; Real Property 1'!A19=0,"",'Structures &amp; Real Property 1'!A19)</f>
        <v/>
      </c>
      <c r="B18" s="344" t="str">
        <f>IF('Structures &amp; Real Property 1'!B19:C19=0,"",'Structures &amp; Real Property 1'!B19:C19)</f>
        <v/>
      </c>
      <c r="C18" s="345"/>
      <c r="D18" s="420" t="str">
        <f>IF('Structures &amp; Real Property 1'!D19:F19=0,"",'Structures &amp; Real Property 1'!D19:F19)</f>
        <v/>
      </c>
      <c r="E18" s="421"/>
      <c r="F18" s="422"/>
    </row>
    <row r="19" spans="1:6">
      <c r="A19" s="5" t="str">
        <f>IF('Structures &amp; Real Property 1'!A20=0,"",'Structures &amp; Real Property 1'!A20)</f>
        <v/>
      </c>
      <c r="B19" s="344" t="str">
        <f>IF('Structures &amp; Real Property 1'!B20:C20=0,"",'Structures &amp; Real Property 1'!B20:C20)</f>
        <v/>
      </c>
      <c r="C19" s="345"/>
      <c r="D19" s="420" t="str">
        <f>IF('Structures &amp; Real Property 1'!D20:F20=0,"",'Structures &amp; Real Property 1'!D20:F20)</f>
        <v/>
      </c>
      <c r="E19" s="421"/>
      <c r="F19" s="422"/>
    </row>
    <row r="20" spans="1:6">
      <c r="A20" s="5" t="str">
        <f>IF('Structures &amp; Real Property 1'!A21=0,"",'Structures &amp; Real Property 1'!A21)</f>
        <v/>
      </c>
      <c r="B20" s="344" t="str">
        <f>IF('Structures &amp; Real Property 1'!B21:C21=0,"",'Structures &amp; Real Property 1'!B21:C21)</f>
        <v/>
      </c>
      <c r="C20" s="345"/>
      <c r="D20" s="420" t="str">
        <f>IF('Structures &amp; Real Property 1'!D21:F21=0,"",'Structures &amp; Real Property 1'!D21:F21)</f>
        <v/>
      </c>
      <c r="E20" s="421"/>
      <c r="F20" s="422"/>
    </row>
    <row r="21" spans="1:6">
      <c r="A21" s="5" t="str">
        <f>IF('Structures &amp; Real Property 1'!A22=0,"",'Structures &amp; Real Property 1'!A22)</f>
        <v/>
      </c>
      <c r="B21" s="344" t="str">
        <f>IF('Structures &amp; Real Property 1'!B22:C22=0,"",'Structures &amp; Real Property 1'!B22:C22)</f>
        <v/>
      </c>
      <c r="C21" s="345"/>
      <c r="D21" s="420" t="str">
        <f>IF('Structures &amp; Real Property 1'!D22:F22=0,"",'Structures &amp; Real Property 1'!D22:F22)</f>
        <v/>
      </c>
      <c r="E21" s="421"/>
      <c r="F21" s="422"/>
    </row>
    <row r="22" spans="1:6">
      <c r="A22" s="5" t="str">
        <f>IF('Structures &amp; Real Property 1'!A23=0,"",'Structures &amp; Real Property 1'!A23)</f>
        <v/>
      </c>
      <c r="B22" s="344" t="str">
        <f>IF('Structures &amp; Real Property 1'!B23:C23=0,"",'Structures &amp; Real Property 1'!B23:C23)</f>
        <v/>
      </c>
      <c r="C22" s="345"/>
      <c r="D22" s="420" t="str">
        <f>IF('Structures &amp; Real Property 1'!D23:F23=0,"",'Structures &amp; Real Property 1'!D23:F23)</f>
        <v/>
      </c>
      <c r="E22" s="421"/>
      <c r="F22" s="422"/>
    </row>
    <row r="23" spans="1:6">
      <c r="A23" s="5" t="str">
        <f>IF('Structures &amp; Real Property 1'!A24=0,"",'Structures &amp; Real Property 1'!A24)</f>
        <v/>
      </c>
      <c r="B23" s="344" t="str">
        <f>IF('Structures &amp; Real Property 1'!B24:C24=0,"",'Structures &amp; Real Property 1'!B24:C24)</f>
        <v/>
      </c>
      <c r="C23" s="345"/>
      <c r="D23" s="420" t="str">
        <f>IF('Structures &amp; Real Property 1'!D24:F24=0,"",'Structures &amp; Real Property 1'!D24:F24)</f>
        <v/>
      </c>
      <c r="E23" s="421"/>
      <c r="F23" s="422"/>
    </row>
    <row r="24" spans="1:6">
      <c r="A24" s="5" t="str">
        <f>IF('Structures &amp; Real Property 1'!A25=0,"",'Structures &amp; Real Property 1'!A25)</f>
        <v/>
      </c>
      <c r="B24" s="344" t="str">
        <f>IF('Structures &amp; Real Property 1'!B25:C25=0,"",'Structures &amp; Real Property 1'!B25:C25)</f>
        <v/>
      </c>
      <c r="C24" s="345"/>
      <c r="D24" s="420" t="str">
        <f>IF('Structures &amp; Real Property 1'!D25:F25=0,"",'Structures &amp; Real Property 1'!D25:F25)</f>
        <v/>
      </c>
      <c r="E24" s="421"/>
      <c r="F24" s="422"/>
    </row>
    <row r="25" spans="1:6">
      <c r="A25" s="5" t="str">
        <f>IF('Structures &amp; Real Property 1'!A26=0,"",'Structures &amp; Real Property 1'!A26)</f>
        <v/>
      </c>
      <c r="B25" s="344" t="str">
        <f>IF('Structures &amp; Real Property 1'!B26:C26=0,"",'Structures &amp; Real Property 1'!B26:C26)</f>
        <v/>
      </c>
      <c r="C25" s="345"/>
      <c r="D25" s="420" t="str">
        <f>IF('Structures &amp; Real Property 1'!D26:F26=0,"",'Structures &amp; Real Property 1'!D26:F26)</f>
        <v/>
      </c>
      <c r="E25" s="421"/>
      <c r="F25" s="422"/>
    </row>
    <row r="26" spans="1:6">
      <c r="A26" s="5" t="str">
        <f>IF('Structures &amp; Real Property 1'!A27=0,"",'Structures &amp; Real Property 1'!A27)</f>
        <v/>
      </c>
      <c r="B26" s="344" t="str">
        <f>IF('Structures &amp; Real Property 1'!B27:C27=0,"",'Structures &amp; Real Property 1'!B27:C27)</f>
        <v/>
      </c>
      <c r="C26" s="345"/>
      <c r="D26" s="420" t="str">
        <f>IF('Structures &amp; Real Property 1'!D27:F27=0,"",'Structures &amp; Real Property 1'!D27:F27)</f>
        <v/>
      </c>
      <c r="E26" s="421"/>
      <c r="F26" s="422"/>
    </row>
    <row r="27" spans="1:6">
      <c r="A27" s="5" t="str">
        <f>IF('Structures &amp; Real Property 1'!A28=0,"",'Structures &amp; Real Property 1'!A28)</f>
        <v/>
      </c>
      <c r="B27" s="344" t="str">
        <f>IF('Structures &amp; Real Property 1'!B28:C28=0,"",'Structures &amp; Real Property 1'!B28:C28)</f>
        <v/>
      </c>
      <c r="C27" s="345"/>
      <c r="D27" s="420" t="str">
        <f>IF('Structures &amp; Real Property 1'!D28:F28=0,"",'Structures &amp; Real Property 1'!D28:F28)</f>
        <v/>
      </c>
      <c r="E27" s="421"/>
      <c r="F27" s="422"/>
    </row>
    <row r="28" spans="1:6">
      <c r="A28" s="5" t="str">
        <f>IF('Structures &amp; Real Property 1'!A29=0,"",'Structures &amp; Real Property 1'!A29)</f>
        <v/>
      </c>
      <c r="B28" s="344" t="str">
        <f>IF('Structures &amp; Real Property 1'!B29:C29=0,"",'Structures &amp; Real Property 1'!B29:C29)</f>
        <v/>
      </c>
      <c r="C28" s="345"/>
      <c r="D28" s="420" t="str">
        <f>IF('Structures &amp; Real Property 1'!D29:F29=0,"",'Structures &amp; Real Property 1'!D29:F29)</f>
        <v/>
      </c>
      <c r="E28" s="421"/>
      <c r="F28" s="422"/>
    </row>
    <row r="29" spans="1:6">
      <c r="A29" s="5" t="str">
        <f>IF('Structures &amp; Real Property 1'!A30=0,"",'Structures &amp; Real Property 1'!A30)</f>
        <v/>
      </c>
      <c r="B29" s="344" t="str">
        <f>IF('Structures &amp; Real Property 1'!B30:C30=0,"",'Structures &amp; Real Property 1'!B30:C30)</f>
        <v/>
      </c>
      <c r="C29" s="345"/>
      <c r="D29" s="420" t="str">
        <f>IF('Structures &amp; Real Property 1'!D30:F30=0,"",'Structures &amp; Real Property 1'!D30:F30)</f>
        <v/>
      </c>
      <c r="E29" s="421"/>
      <c r="F29" s="422"/>
    </row>
    <row r="30" spans="1:6">
      <c r="A30" s="5" t="str">
        <f>IF('Structures &amp; Real Property 1'!A31=0,"",'Structures &amp; Real Property 1'!A31)</f>
        <v/>
      </c>
      <c r="B30" s="344" t="str">
        <f>IF('Structures &amp; Real Property 1'!B31:C31=0,"",'Structures &amp; Real Property 1'!B31:C31)</f>
        <v/>
      </c>
      <c r="C30" s="345"/>
      <c r="D30" s="420" t="str">
        <f>IF('Structures &amp; Real Property 1'!D31:F31=0,"",'Structures &amp; Real Property 1'!D31:F31)</f>
        <v/>
      </c>
      <c r="E30" s="421"/>
      <c r="F30" s="422"/>
    </row>
    <row r="31" spans="1:6">
      <c r="A31" s="5" t="str">
        <f>IF('Structures &amp; Real Property 1'!A32=0,"",'Structures &amp; Real Property 1'!A32)</f>
        <v/>
      </c>
      <c r="B31" s="344" t="str">
        <f>IF('Structures &amp; Real Property 1'!B32:C32=0,"",'Structures &amp; Real Property 1'!B32:C32)</f>
        <v/>
      </c>
      <c r="C31" s="345"/>
      <c r="D31" s="420" t="str">
        <f>IF('Structures &amp; Real Property 1'!D32:F32=0,"",'Structures &amp; Real Property 1'!D32:F32)</f>
        <v/>
      </c>
      <c r="E31" s="421"/>
      <c r="F31" s="422"/>
    </row>
    <row r="32" spans="1:6">
      <c r="A32" s="5" t="str">
        <f>IF('Structures &amp; Real Property 1'!A33=0,"",'Structures &amp; Real Property 1'!A33)</f>
        <v/>
      </c>
      <c r="B32" s="344" t="str">
        <f>IF('Structures &amp; Real Property 1'!B33:C33=0,"",'Structures &amp; Real Property 1'!B33:C33)</f>
        <v/>
      </c>
      <c r="C32" s="345"/>
      <c r="D32" s="420" t="str">
        <f>IF('Structures &amp; Real Property 1'!D33:F33=0,"",'Structures &amp; Real Property 1'!D33:F33)</f>
        <v/>
      </c>
      <c r="E32" s="421"/>
      <c r="F32" s="422"/>
    </row>
    <row r="33" spans="1:6">
      <c r="A33" s="5" t="str">
        <f>IF('Structures &amp; Real Property 1'!A34=0,"",'Structures &amp; Real Property 1'!A34)</f>
        <v/>
      </c>
      <c r="B33" s="344" t="str">
        <f>IF('Structures &amp; Real Property 1'!B34:C34=0,"",'Structures &amp; Real Property 1'!B34:C34)</f>
        <v/>
      </c>
      <c r="C33" s="345"/>
      <c r="D33" s="420" t="str">
        <f>IF('Structures &amp; Real Property 1'!D34:F34=0,"",'Structures &amp; Real Property 1'!D34:F34)</f>
        <v/>
      </c>
      <c r="E33" s="421"/>
      <c r="F33" s="422"/>
    </row>
    <row r="34" spans="1:6">
      <c r="A34" s="5" t="str">
        <f>IF('Structures &amp; Real Property 1'!A35=0,"",'Structures &amp; Real Property 1'!A35)</f>
        <v/>
      </c>
      <c r="B34" s="344" t="str">
        <f>IF('Structures &amp; Real Property 1'!B35:C35=0,"",'Structures &amp; Real Property 1'!B35:C35)</f>
        <v/>
      </c>
      <c r="C34" s="345"/>
      <c r="D34" s="420" t="str">
        <f>IF('Structures &amp; Real Property 1'!D35:F35=0,"",'Structures &amp; Real Property 1'!D35:F35)</f>
        <v/>
      </c>
      <c r="E34" s="421"/>
      <c r="F34" s="422"/>
    </row>
    <row r="35" spans="1:6">
      <c r="A35" s="5" t="str">
        <f>IF('Structures &amp; Real Property 1'!A36=0,"",'Structures &amp; Real Property 1'!A36)</f>
        <v/>
      </c>
      <c r="B35" s="344" t="str">
        <f>IF('Structures &amp; Real Property 1'!B36:C36=0,"",'Structures &amp; Real Property 1'!B36:C36)</f>
        <v/>
      </c>
      <c r="C35" s="345"/>
      <c r="D35" s="420" t="str">
        <f>IF('Structures &amp; Real Property 1'!D36:F36=0,"",'Structures &amp; Real Property 1'!D36:F36)</f>
        <v/>
      </c>
      <c r="E35" s="421"/>
      <c r="F35" s="422"/>
    </row>
    <row r="36" spans="1:6">
      <c r="A36" s="5" t="str">
        <f>IF('Structures &amp; Real Property 1'!A37=0,"",'Structures &amp; Real Property 1'!A37)</f>
        <v/>
      </c>
      <c r="B36" s="344" t="str">
        <f>IF('Structures &amp; Real Property 1'!B37:C37=0,"",'Structures &amp; Real Property 1'!B37:C37)</f>
        <v/>
      </c>
      <c r="C36" s="345"/>
      <c r="D36" s="420" t="str">
        <f>IF('Structures &amp; Real Property 1'!D37:F37=0,"",'Structures &amp; Real Property 1'!D37:F37)</f>
        <v/>
      </c>
      <c r="E36" s="421"/>
      <c r="F36" s="422"/>
    </row>
    <row r="37" spans="1:6">
      <c r="A37" s="5" t="str">
        <f>IF('Structures &amp; Real Property 1'!A38=0,"",'Structures &amp; Real Property 1'!A38)</f>
        <v/>
      </c>
      <c r="B37" s="344" t="str">
        <f>IF('Structures &amp; Real Property 1'!B38:C38=0,"",'Structures &amp; Real Property 1'!B38:C38)</f>
        <v/>
      </c>
      <c r="C37" s="345"/>
      <c r="D37" s="420" t="str">
        <f>IF('Structures &amp; Real Property 1'!D38:F38=0,"",'Structures &amp; Real Property 1'!D38:F38)</f>
        <v/>
      </c>
      <c r="E37" s="421"/>
      <c r="F37" s="422"/>
    </row>
    <row r="38" spans="1:6">
      <c r="A38" s="5" t="str">
        <f>IF('Structures &amp; Real Property 1'!A39=0,"",'Structures &amp; Real Property 1'!A39)</f>
        <v/>
      </c>
      <c r="B38" s="344" t="str">
        <f>IF('Structures &amp; Real Property 1'!B39:C39=0,"",'Structures &amp; Real Property 1'!B39:C39)</f>
        <v/>
      </c>
      <c r="C38" s="345"/>
      <c r="D38" s="420" t="str">
        <f>IF('Structures &amp; Real Property 1'!D39:F39=0,"",'Structures &amp; Real Property 1'!D39:F39)</f>
        <v/>
      </c>
      <c r="E38" s="421"/>
      <c r="F38" s="422"/>
    </row>
    <row r="39" spans="1:6">
      <c r="A39" s="5" t="str">
        <f>IF('Structures &amp; Real Property 1'!A40=0,"",'Structures &amp; Real Property 1'!A40)</f>
        <v/>
      </c>
      <c r="B39" s="344" t="str">
        <f>IF('Structures &amp; Real Property 1'!B40:C40=0,"",'Structures &amp; Real Property 1'!B40:C40)</f>
        <v/>
      </c>
      <c r="C39" s="345"/>
      <c r="D39" s="420" t="str">
        <f>IF('Structures &amp; Real Property 1'!D40:F40=0,"",'Structures &amp; Real Property 1'!D40:F40)</f>
        <v/>
      </c>
      <c r="E39" s="421"/>
      <c r="F39" s="422"/>
    </row>
    <row r="40" spans="1:6">
      <c r="A40" s="5" t="str">
        <f>IF('Structures &amp; Real Property 1'!A41=0,"",'Structures &amp; Real Property 1'!A41)</f>
        <v/>
      </c>
      <c r="B40" s="344" t="str">
        <f>IF('Structures &amp; Real Property 1'!B41:C41=0,"",'Structures &amp; Real Property 1'!B41:C41)</f>
        <v/>
      </c>
      <c r="C40" s="345"/>
      <c r="D40" s="420" t="str">
        <f>IF('Structures &amp; Real Property 1'!D41:F41=0,"",'Structures &amp; Real Property 1'!D41:F41)</f>
        <v/>
      </c>
      <c r="E40" s="421"/>
      <c r="F40" s="422"/>
    </row>
    <row r="41" spans="1:6">
      <c r="A41" s="5" t="str">
        <f>IF('Structures &amp; Real Property 1'!A42=0,"",'Structures &amp; Real Property 1'!A42)</f>
        <v/>
      </c>
      <c r="B41" s="344" t="str">
        <f>IF('Structures &amp; Real Property 1'!B42:C42=0,"",'Structures &amp; Real Property 1'!B42:C42)</f>
        <v/>
      </c>
      <c r="C41" s="345"/>
      <c r="D41" s="420" t="str">
        <f>IF('Structures &amp; Real Property 1'!D42:F42=0,"",'Structures &amp; Real Property 1'!D42:F42)</f>
        <v/>
      </c>
      <c r="E41" s="421"/>
      <c r="F41" s="422"/>
    </row>
    <row r="42" spans="1:6">
      <c r="A42" s="5" t="str">
        <f>IF('Structures &amp; Real Property 1'!A43=0,"",'Structures &amp; Real Property 1'!A43)</f>
        <v/>
      </c>
      <c r="B42" s="344" t="str">
        <f>IF('Structures &amp; Real Property 1'!B43:C43=0,"",'Structures &amp; Real Property 1'!B43:C43)</f>
        <v/>
      </c>
      <c r="C42" s="345"/>
      <c r="D42" s="420" t="str">
        <f>IF('Structures &amp; Real Property 1'!D43:F43=0,"",'Structures &amp; Real Property 1'!D43:F43)</f>
        <v/>
      </c>
      <c r="E42" s="421"/>
      <c r="F42" s="422"/>
    </row>
    <row r="43" spans="1:6">
      <c r="A43" s="5" t="str">
        <f>IF('Structures &amp; Real Property 1'!A44=0,"",'Structures &amp; Real Property 1'!A44)</f>
        <v/>
      </c>
      <c r="B43" s="344" t="str">
        <f>IF('Structures &amp; Real Property 1'!B44:C44=0,"",'Structures &amp; Real Property 1'!B44:C44)</f>
        <v/>
      </c>
      <c r="C43" s="345"/>
      <c r="D43" s="420" t="str">
        <f>IF('Structures &amp; Real Property 1'!D44:F44=0,"",'Structures &amp; Real Property 1'!D44:F44)</f>
        <v/>
      </c>
      <c r="E43" s="421"/>
      <c r="F43" s="422"/>
    </row>
    <row r="44" spans="1:6">
      <c r="A44" s="5" t="str">
        <f>IF('Structures &amp; Real Property 1'!A45=0,"",'Structures &amp; Real Property 1'!A45)</f>
        <v/>
      </c>
      <c r="B44" s="344" t="str">
        <f>IF('Structures &amp; Real Property 1'!B45:C45=0,"",'Structures &amp; Real Property 1'!B45:C45)</f>
        <v/>
      </c>
      <c r="C44" s="345"/>
      <c r="D44" s="420" t="str">
        <f>IF('Structures &amp; Real Property 1'!D45:F45=0,"",'Structures &amp; Real Property 1'!D45:F45)</f>
        <v/>
      </c>
      <c r="E44" s="421"/>
      <c r="F44" s="422"/>
    </row>
    <row r="45" spans="1:6">
      <c r="A45" s="5" t="str">
        <f>IF('Structures &amp; Real Property 1'!A46=0,"",'Structures &amp; Real Property 1'!A46)</f>
        <v/>
      </c>
      <c r="B45" s="344" t="str">
        <f>IF('Structures &amp; Real Property 1'!B46:C46=0,"",'Structures &amp; Real Property 1'!B46:C46)</f>
        <v/>
      </c>
      <c r="C45" s="345"/>
      <c r="D45" s="420" t="str">
        <f>IF('Structures &amp; Real Property 1'!D46:F46=0,"",'Structures &amp; Real Property 1'!D46:F46)</f>
        <v/>
      </c>
      <c r="E45" s="421"/>
      <c r="F45" s="422"/>
    </row>
    <row r="46" spans="1:6">
      <c r="A46" s="5" t="str">
        <f>IF('Structures &amp; Real Property 1'!A47=0,"",'Structures &amp; Real Property 1'!A47)</f>
        <v/>
      </c>
      <c r="B46" s="344" t="str">
        <f>IF('Structures &amp; Real Property 1'!B47:C47=0,"",'Structures &amp; Real Property 1'!B47:C47)</f>
        <v/>
      </c>
      <c r="C46" s="345"/>
      <c r="D46" s="420" t="str">
        <f>IF('Structures &amp; Real Property 1'!D47:F47=0,"",'Structures &amp; Real Property 1'!D47:F47)</f>
        <v/>
      </c>
      <c r="E46" s="421"/>
      <c r="F46" s="422"/>
    </row>
    <row r="47" spans="1:6">
      <c r="A47" s="5" t="str">
        <f>IF('Structures &amp; Real Property 1'!A48=0,"",'Structures &amp; Real Property 1'!A48)</f>
        <v/>
      </c>
      <c r="B47" s="344" t="str">
        <f>IF('Structures &amp; Real Property 1'!B48:C48=0,"",'Structures &amp; Real Property 1'!B48:C48)</f>
        <v/>
      </c>
      <c r="C47" s="345"/>
      <c r="D47" s="420" t="str">
        <f>IF('Structures &amp; Real Property 1'!D48:F48=0,"",'Structures &amp; Real Property 1'!D48:F48)</f>
        <v/>
      </c>
      <c r="E47" s="421"/>
      <c r="F47" s="422"/>
    </row>
    <row r="48" spans="1:6">
      <c r="A48" s="5" t="str">
        <f>IF('Structures &amp; Real Property 1'!A49=0,"",'Structures &amp; Real Property 1'!A49)</f>
        <v/>
      </c>
      <c r="B48" s="344" t="str">
        <f>IF('Structures &amp; Real Property 1'!B49:C49=0,"",'Structures &amp; Real Property 1'!B49:C49)</f>
        <v/>
      </c>
      <c r="C48" s="345"/>
      <c r="D48" s="420" t="str">
        <f>IF('Structures &amp; Real Property 1'!D49:F49=0,"",'Structures &amp; Real Property 1'!D49:F49)</f>
        <v/>
      </c>
      <c r="E48" s="421"/>
      <c r="F48" s="422"/>
    </row>
    <row r="49" spans="1:6">
      <c r="A49" s="5" t="str">
        <f>IF('Structures &amp; Real Property 1'!A50=0,"",'Structures &amp; Real Property 1'!A50)</f>
        <v/>
      </c>
      <c r="B49" s="344" t="str">
        <f>IF('Structures &amp; Real Property 1'!B50:C50=0,"",'Structures &amp; Real Property 1'!B50:C50)</f>
        <v/>
      </c>
      <c r="C49" s="345"/>
      <c r="D49" s="420" t="str">
        <f>IF('Structures &amp; Real Property 1'!D50:F50=0,"",'Structures &amp; Real Property 1'!D50:F50)</f>
        <v/>
      </c>
      <c r="E49" s="421"/>
      <c r="F49" s="422"/>
    </row>
    <row r="50" spans="1:6">
      <c r="A50" s="5" t="str">
        <f>IF('Structures &amp; Real Property 1'!A51=0,"",'Structures &amp; Real Property 1'!A51)</f>
        <v/>
      </c>
      <c r="B50" s="344" t="str">
        <f>IF('Structures &amp; Real Property 1'!B51:C51=0,"",'Structures &amp; Real Property 1'!B51:C51)</f>
        <v/>
      </c>
      <c r="C50" s="345"/>
      <c r="D50" s="420" t="str">
        <f>IF('Structures &amp; Real Property 1'!D51:F51=0,"",'Structures &amp; Real Property 1'!D51:F51)</f>
        <v/>
      </c>
      <c r="E50" s="421"/>
      <c r="F50" s="422"/>
    </row>
    <row r="51" spans="1:6">
      <c r="A51" s="5" t="str">
        <f>IF('Structures &amp; Real Property 1'!A52=0,"",'Structures &amp; Real Property 1'!A52)</f>
        <v/>
      </c>
      <c r="B51" s="344" t="str">
        <f>IF('Structures &amp; Real Property 1'!B52:C52=0,"",'Structures &amp; Real Property 1'!B52:C52)</f>
        <v/>
      </c>
      <c r="C51" s="345"/>
      <c r="D51" s="420" t="str">
        <f>IF('Structures &amp; Real Property 1'!D52:F52=0,"",'Structures &amp; Real Property 1'!D52:F52)</f>
        <v/>
      </c>
      <c r="E51" s="421"/>
      <c r="F51" s="422"/>
    </row>
    <row r="52" spans="1:6">
      <c r="A52" s="5" t="str">
        <f>IF('Structures &amp; Real Property 1'!A53=0,"",'Structures &amp; Real Property 1'!A53)</f>
        <v/>
      </c>
      <c r="B52" s="344" t="str">
        <f>IF('Structures &amp; Real Property 1'!B53:C53=0,"",'Structures &amp; Real Property 1'!B53:C53)</f>
        <v/>
      </c>
      <c r="C52" s="345"/>
      <c r="D52" s="420" t="str">
        <f>IF('Structures &amp; Real Property 1'!D53:F53=0,"",'Structures &amp; Real Property 1'!D53:F53)</f>
        <v/>
      </c>
      <c r="E52" s="421"/>
      <c r="F52" s="422"/>
    </row>
  </sheetData>
  <sheetProtection sheet="1" objects="1" scenarios="1" selectLockedCells="1"/>
  <mergeCells count="96">
    <mergeCell ref="D51:F51"/>
    <mergeCell ref="D52:F52"/>
    <mergeCell ref="D45:F45"/>
    <mergeCell ref="D46:F46"/>
    <mergeCell ref="D47:F47"/>
    <mergeCell ref="D48:F48"/>
    <mergeCell ref="D38:F38"/>
    <mergeCell ref="D39:F39"/>
    <mergeCell ref="D40:F40"/>
    <mergeCell ref="D49:F49"/>
    <mergeCell ref="D50:F50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C3:D3"/>
    <mergeCell ref="C5:D5"/>
    <mergeCell ref="B6:C6"/>
    <mergeCell ref="D6:F6"/>
    <mergeCell ref="B10:C1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203</v>
      </c>
    </row>
    <row r="2" spans="1:8">
      <c r="A2" s="2"/>
      <c r="B2" s="2"/>
    </row>
    <row r="3" spans="1:8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A6" s="18" t="s">
        <v>45</v>
      </c>
      <c r="B6" s="409" t="s">
        <v>46</v>
      </c>
      <c r="C6" s="410"/>
      <c r="D6" s="409" t="s">
        <v>3</v>
      </c>
      <c r="E6" s="411"/>
      <c r="F6" s="410"/>
    </row>
    <row r="7" spans="1:8" ht="13.5" thickBot="1">
      <c r="A7" s="202"/>
      <c r="B7" s="346"/>
      <c r="C7" s="347"/>
      <c r="D7" s="346"/>
      <c r="E7" s="424"/>
      <c r="F7" s="347"/>
    </row>
    <row r="8" spans="1:8">
      <c r="A8" s="5" t="str">
        <f>IF('Structures &amp; Real Property 2'!A9=0,"",'Structures &amp; Real Property 2'!A9)</f>
        <v/>
      </c>
      <c r="B8" s="427" t="str">
        <f>IF('Structures &amp; Real Property 2'!B9:C9=0,"",'Structures &amp; Real Property 2'!B9:C9)</f>
        <v/>
      </c>
      <c r="C8" s="428"/>
      <c r="D8" s="429" t="str">
        <f>IF('Structures &amp; Real Property 2'!D9:F9=0,"",'Structures &amp; Real Property 2'!D9:F9)</f>
        <v/>
      </c>
      <c r="E8" s="430"/>
      <c r="F8" s="431"/>
    </row>
    <row r="9" spans="1:8">
      <c r="A9" s="5" t="str">
        <f>IF('Structures &amp; Real Property 2'!A10=0,"",'Structures &amp; Real Property 2'!A10)</f>
        <v/>
      </c>
      <c r="B9" s="344" t="str">
        <f>IF('Structures &amp; Real Property 2'!B10:C10=0,"",'Structures &amp; Real Property 2'!B10:C10)</f>
        <v/>
      </c>
      <c r="C9" s="345"/>
      <c r="D9" s="420" t="str">
        <f>IF('Structures &amp; Real Property 2'!D10:F10=0,"",'Structures &amp; Real Property 2'!D10:F10)</f>
        <v/>
      </c>
      <c r="E9" s="421"/>
      <c r="F9" s="422"/>
    </row>
    <row r="10" spans="1:8">
      <c r="A10" s="5" t="str">
        <f>IF('Structures &amp; Real Property 2'!A11=0,"",'Structures &amp; Real Property 2'!A11)</f>
        <v/>
      </c>
      <c r="B10" s="344" t="str">
        <f>IF('Structures &amp; Real Property 2'!B11:C11=0,"",'Structures &amp; Real Property 2'!B11:C11)</f>
        <v/>
      </c>
      <c r="C10" s="345"/>
      <c r="D10" s="420" t="str">
        <f>IF('Structures &amp; Real Property 2'!D11:F11=0,"",'Structures &amp; Real Property 2'!D11:F11)</f>
        <v/>
      </c>
      <c r="E10" s="421"/>
      <c r="F10" s="422"/>
    </row>
    <row r="11" spans="1:8">
      <c r="A11" s="5" t="str">
        <f>IF('Structures &amp; Real Property 2'!A12=0,"",'Structures &amp; Real Property 2'!A12)</f>
        <v/>
      </c>
      <c r="B11" s="344" t="str">
        <f>IF('Structures &amp; Real Property 2'!B12:C12=0,"",'Structures &amp; Real Property 2'!B12:C12)</f>
        <v/>
      </c>
      <c r="C11" s="345"/>
      <c r="D11" s="420" t="str">
        <f>IF('Structures &amp; Real Property 2'!D12:F12=0,"",'Structures &amp; Real Property 2'!D12:F12)</f>
        <v/>
      </c>
      <c r="E11" s="421"/>
      <c r="F11" s="422"/>
    </row>
    <row r="12" spans="1:8">
      <c r="A12" s="5" t="str">
        <f>IF('Structures &amp; Real Property 2'!A13=0,"",'Structures &amp; Real Property 2'!A13)</f>
        <v/>
      </c>
      <c r="B12" s="344" t="str">
        <f>IF('Structures &amp; Real Property 2'!B13:C13=0,"",'Structures &amp; Real Property 2'!B13:C13)</f>
        <v/>
      </c>
      <c r="C12" s="345"/>
      <c r="D12" s="420" t="str">
        <f>IF('Structures &amp; Real Property 2'!D13:F13=0,"",'Structures &amp; Real Property 2'!D13:F13)</f>
        <v/>
      </c>
      <c r="E12" s="421"/>
      <c r="F12" s="422"/>
    </row>
    <row r="13" spans="1:8">
      <c r="A13" s="5" t="str">
        <f>IF('Structures &amp; Real Property 2'!A14=0,"",'Structures &amp; Real Property 2'!A14)</f>
        <v/>
      </c>
      <c r="B13" s="344" t="str">
        <f>IF('Structures &amp; Real Property 2'!B14:C14=0,"",'Structures &amp; Real Property 2'!B14:C14)</f>
        <v/>
      </c>
      <c r="C13" s="345"/>
      <c r="D13" s="420" t="str">
        <f>IF('Structures &amp; Real Property 2'!D14:F14=0,"",'Structures &amp; Real Property 2'!D14:F14)</f>
        <v/>
      </c>
      <c r="E13" s="421"/>
      <c r="F13" s="422"/>
    </row>
    <row r="14" spans="1:8">
      <c r="A14" s="5" t="str">
        <f>IF('Structures &amp; Real Property 2'!A15=0,"",'Structures &amp; Real Property 2'!A15)</f>
        <v/>
      </c>
      <c r="B14" s="344" t="str">
        <f>IF('Structures &amp; Real Property 2'!B15:C15=0,"",'Structures &amp; Real Property 2'!B15:C15)</f>
        <v/>
      </c>
      <c r="C14" s="345"/>
      <c r="D14" s="420" t="str">
        <f>IF('Structures &amp; Real Property 2'!D15:F15=0,"",'Structures &amp; Real Property 2'!D15:F15)</f>
        <v/>
      </c>
      <c r="E14" s="421"/>
      <c r="F14" s="422"/>
    </row>
    <row r="15" spans="1:8">
      <c r="A15" s="5" t="str">
        <f>IF('Structures &amp; Real Property 2'!A16=0,"",'Structures &amp; Real Property 2'!A16)</f>
        <v/>
      </c>
      <c r="B15" s="344" t="str">
        <f>IF('Structures &amp; Real Property 2'!B16:C16=0,"",'Structures &amp; Real Property 2'!B16:C16)</f>
        <v/>
      </c>
      <c r="C15" s="345"/>
      <c r="D15" s="420" t="str">
        <f>IF('Structures &amp; Real Property 2'!D16:F16=0,"",'Structures &amp; Real Property 2'!D16:F16)</f>
        <v/>
      </c>
      <c r="E15" s="421"/>
      <c r="F15" s="422"/>
    </row>
    <row r="16" spans="1:8">
      <c r="A16" s="5" t="str">
        <f>IF('Structures &amp; Real Property 2'!A17=0,"",'Structures &amp; Real Property 2'!A17)</f>
        <v/>
      </c>
      <c r="B16" s="344" t="str">
        <f>IF('Structures &amp; Real Property 2'!B17:C17=0,"",'Structures &amp; Real Property 2'!B17:C17)</f>
        <v/>
      </c>
      <c r="C16" s="345"/>
      <c r="D16" s="420" t="str">
        <f>IF('Structures &amp; Real Property 2'!D17:F17=0,"",'Structures &amp; Real Property 2'!D17:F17)</f>
        <v/>
      </c>
      <c r="E16" s="421"/>
      <c r="F16" s="422"/>
    </row>
    <row r="17" spans="1:6">
      <c r="A17" s="5" t="str">
        <f>IF('Structures &amp; Real Property 2'!A18=0,"",'Structures &amp; Real Property 2'!A18)</f>
        <v/>
      </c>
      <c r="B17" s="344" t="str">
        <f>IF('Structures &amp; Real Property 2'!B18:C18=0,"",'Structures &amp; Real Property 2'!B18:C18)</f>
        <v/>
      </c>
      <c r="C17" s="345"/>
      <c r="D17" s="420" t="str">
        <f>IF('Structures &amp; Real Property 2'!D18:F18=0,"",'Structures &amp; Real Property 2'!D18:F18)</f>
        <v/>
      </c>
      <c r="E17" s="421"/>
      <c r="F17" s="422"/>
    </row>
    <row r="18" spans="1:6">
      <c r="A18" s="5" t="str">
        <f>IF('Structures &amp; Real Property 2'!A19=0,"",'Structures &amp; Real Property 2'!A19)</f>
        <v/>
      </c>
      <c r="B18" s="344" t="str">
        <f>IF('Structures &amp; Real Property 2'!B19:C19=0,"",'Structures &amp; Real Property 2'!B19:C19)</f>
        <v/>
      </c>
      <c r="C18" s="345"/>
      <c r="D18" s="420" t="str">
        <f>IF('Structures &amp; Real Property 2'!D19:F19=0,"",'Structures &amp; Real Property 2'!D19:F19)</f>
        <v/>
      </c>
      <c r="E18" s="421"/>
      <c r="F18" s="422"/>
    </row>
    <row r="19" spans="1:6">
      <c r="A19" s="5" t="str">
        <f>IF('Structures &amp; Real Property 2'!A20=0,"",'Structures &amp; Real Property 2'!A20)</f>
        <v/>
      </c>
      <c r="B19" s="344" t="str">
        <f>IF('Structures &amp; Real Property 2'!B20:C20=0,"",'Structures &amp; Real Property 2'!B20:C20)</f>
        <v/>
      </c>
      <c r="C19" s="345"/>
      <c r="D19" s="420" t="str">
        <f>IF('Structures &amp; Real Property 2'!D20:F20=0,"",'Structures &amp; Real Property 2'!D20:F20)</f>
        <v/>
      </c>
      <c r="E19" s="421"/>
      <c r="F19" s="422"/>
    </row>
    <row r="20" spans="1:6">
      <c r="A20" s="5" t="str">
        <f>IF('Structures &amp; Real Property 2'!A21=0,"",'Structures &amp; Real Property 2'!A21)</f>
        <v/>
      </c>
      <c r="B20" s="344" t="str">
        <f>IF('Structures &amp; Real Property 2'!B21:C21=0,"",'Structures &amp; Real Property 2'!B21:C21)</f>
        <v/>
      </c>
      <c r="C20" s="345"/>
      <c r="D20" s="420" t="str">
        <f>IF('Structures &amp; Real Property 2'!D21:F21=0,"",'Structures &amp; Real Property 2'!D21:F21)</f>
        <v/>
      </c>
      <c r="E20" s="421"/>
      <c r="F20" s="422"/>
    </row>
    <row r="21" spans="1:6">
      <c r="A21" s="5" t="str">
        <f>IF('Structures &amp; Real Property 2'!A22=0,"",'Structures &amp; Real Property 2'!A22)</f>
        <v/>
      </c>
      <c r="B21" s="344" t="str">
        <f>IF('Structures &amp; Real Property 2'!B22:C22=0,"",'Structures &amp; Real Property 2'!B22:C22)</f>
        <v/>
      </c>
      <c r="C21" s="345"/>
      <c r="D21" s="420" t="str">
        <f>IF('Structures &amp; Real Property 2'!D22:F22=0,"",'Structures &amp; Real Property 2'!D22:F22)</f>
        <v/>
      </c>
      <c r="E21" s="421"/>
      <c r="F21" s="422"/>
    </row>
    <row r="22" spans="1:6">
      <c r="A22" s="5" t="str">
        <f>IF('Structures &amp; Real Property 2'!A23=0,"",'Structures &amp; Real Property 2'!A23)</f>
        <v/>
      </c>
      <c r="B22" s="344" t="str">
        <f>IF('Structures &amp; Real Property 2'!B23:C23=0,"",'Structures &amp; Real Property 2'!B23:C23)</f>
        <v/>
      </c>
      <c r="C22" s="345"/>
      <c r="D22" s="420" t="str">
        <f>IF('Structures &amp; Real Property 2'!D23:F23=0,"",'Structures &amp; Real Property 2'!D23:F23)</f>
        <v/>
      </c>
      <c r="E22" s="421"/>
      <c r="F22" s="422"/>
    </row>
    <row r="23" spans="1:6">
      <c r="A23" s="5" t="str">
        <f>IF('Structures &amp; Real Property 2'!A24=0,"",'Structures &amp; Real Property 2'!A24)</f>
        <v/>
      </c>
      <c r="B23" s="344" t="str">
        <f>IF('Structures &amp; Real Property 2'!B24:C24=0,"",'Structures &amp; Real Property 2'!B24:C24)</f>
        <v/>
      </c>
      <c r="C23" s="345"/>
      <c r="D23" s="420" t="str">
        <f>IF('Structures &amp; Real Property 2'!D24:F24=0,"",'Structures &amp; Real Property 2'!D24:F24)</f>
        <v/>
      </c>
      <c r="E23" s="421"/>
      <c r="F23" s="422"/>
    </row>
    <row r="24" spans="1:6">
      <c r="A24" s="5" t="str">
        <f>IF('Structures &amp; Real Property 2'!A25=0,"",'Structures &amp; Real Property 2'!A25)</f>
        <v/>
      </c>
      <c r="B24" s="344" t="str">
        <f>IF('Structures &amp; Real Property 2'!B25:C25=0,"",'Structures &amp; Real Property 2'!B25:C25)</f>
        <v/>
      </c>
      <c r="C24" s="345"/>
      <c r="D24" s="420" t="str">
        <f>IF('Structures &amp; Real Property 2'!D25:F25=0,"",'Structures &amp; Real Property 2'!D25:F25)</f>
        <v/>
      </c>
      <c r="E24" s="421"/>
      <c r="F24" s="422"/>
    </row>
    <row r="25" spans="1:6">
      <c r="A25" s="5" t="str">
        <f>IF('Structures &amp; Real Property 2'!A26=0,"",'Structures &amp; Real Property 2'!A26)</f>
        <v/>
      </c>
      <c r="B25" s="344" t="str">
        <f>IF('Structures &amp; Real Property 2'!B26:C26=0,"",'Structures &amp; Real Property 2'!B26:C26)</f>
        <v/>
      </c>
      <c r="C25" s="345"/>
      <c r="D25" s="420" t="str">
        <f>IF('Structures &amp; Real Property 2'!D26:F26=0,"",'Structures &amp; Real Property 2'!D26:F26)</f>
        <v/>
      </c>
      <c r="E25" s="421"/>
      <c r="F25" s="422"/>
    </row>
    <row r="26" spans="1:6">
      <c r="A26" s="5" t="str">
        <f>IF('Structures &amp; Real Property 2'!A27=0,"",'Structures &amp; Real Property 2'!A27)</f>
        <v/>
      </c>
      <c r="B26" s="344" t="str">
        <f>IF('Structures &amp; Real Property 2'!B27:C27=0,"",'Structures &amp; Real Property 2'!B27:C27)</f>
        <v/>
      </c>
      <c r="C26" s="345"/>
      <c r="D26" s="420" t="str">
        <f>IF('Structures &amp; Real Property 2'!D27:F27=0,"",'Structures &amp; Real Property 2'!D27:F27)</f>
        <v/>
      </c>
      <c r="E26" s="421"/>
      <c r="F26" s="422"/>
    </row>
    <row r="27" spans="1:6">
      <c r="A27" s="5" t="str">
        <f>IF('Structures &amp; Real Property 2'!A28=0,"",'Structures &amp; Real Property 2'!A28)</f>
        <v/>
      </c>
      <c r="B27" s="344" t="str">
        <f>IF('Structures &amp; Real Property 2'!B28:C28=0,"",'Structures &amp; Real Property 2'!B28:C28)</f>
        <v/>
      </c>
      <c r="C27" s="345"/>
      <c r="D27" s="420" t="str">
        <f>IF('Structures &amp; Real Property 2'!D28:F28=0,"",'Structures &amp; Real Property 2'!D28:F28)</f>
        <v/>
      </c>
      <c r="E27" s="421"/>
      <c r="F27" s="422"/>
    </row>
    <row r="28" spans="1:6">
      <c r="A28" s="5" t="str">
        <f>IF('Structures &amp; Real Property 2'!A29=0,"",'Structures &amp; Real Property 2'!A29)</f>
        <v/>
      </c>
      <c r="B28" s="344" t="str">
        <f>IF('Structures &amp; Real Property 2'!B29:C29=0,"",'Structures &amp; Real Property 2'!B29:C29)</f>
        <v/>
      </c>
      <c r="C28" s="345"/>
      <c r="D28" s="420" t="str">
        <f>IF('Structures &amp; Real Property 2'!D29:F29=0,"",'Structures &amp; Real Property 2'!D29:F29)</f>
        <v/>
      </c>
      <c r="E28" s="421"/>
      <c r="F28" s="422"/>
    </row>
    <row r="29" spans="1:6">
      <c r="A29" s="5" t="str">
        <f>IF('Structures &amp; Real Property 2'!A30=0,"",'Structures &amp; Real Property 2'!A30)</f>
        <v/>
      </c>
      <c r="B29" s="344" t="str">
        <f>IF('Structures &amp; Real Property 2'!B30:C30=0,"",'Structures &amp; Real Property 2'!B30:C30)</f>
        <v/>
      </c>
      <c r="C29" s="345"/>
      <c r="D29" s="420" t="str">
        <f>IF('Structures &amp; Real Property 2'!D30:F30=0,"",'Structures &amp; Real Property 2'!D30:F30)</f>
        <v/>
      </c>
      <c r="E29" s="421"/>
      <c r="F29" s="422"/>
    </row>
    <row r="30" spans="1:6">
      <c r="A30" s="5" t="str">
        <f>IF('Structures &amp; Real Property 2'!A31=0,"",'Structures &amp; Real Property 2'!A31)</f>
        <v/>
      </c>
      <c r="B30" s="344" t="str">
        <f>IF('Structures &amp; Real Property 2'!B31:C31=0,"",'Structures &amp; Real Property 2'!B31:C31)</f>
        <v/>
      </c>
      <c r="C30" s="345"/>
      <c r="D30" s="420" t="str">
        <f>IF('Structures &amp; Real Property 2'!D31:F31=0,"",'Structures &amp; Real Property 2'!D31:F31)</f>
        <v/>
      </c>
      <c r="E30" s="421"/>
      <c r="F30" s="422"/>
    </row>
    <row r="31" spans="1:6">
      <c r="A31" s="5" t="str">
        <f>IF('Structures &amp; Real Property 2'!A32=0,"",'Structures &amp; Real Property 2'!A32)</f>
        <v/>
      </c>
      <c r="B31" s="344" t="str">
        <f>IF('Structures &amp; Real Property 2'!B32:C32=0,"",'Structures &amp; Real Property 2'!B32:C32)</f>
        <v/>
      </c>
      <c r="C31" s="345"/>
      <c r="D31" s="420" t="str">
        <f>IF('Structures &amp; Real Property 2'!D32:F32=0,"",'Structures &amp; Real Property 2'!D32:F32)</f>
        <v/>
      </c>
      <c r="E31" s="421"/>
      <c r="F31" s="422"/>
    </row>
    <row r="32" spans="1:6">
      <c r="A32" s="5" t="str">
        <f>IF('Structures &amp; Real Property 2'!A33=0,"",'Structures &amp; Real Property 2'!A33)</f>
        <v/>
      </c>
      <c r="B32" s="344" t="str">
        <f>IF('Structures &amp; Real Property 2'!B33:C33=0,"",'Structures &amp; Real Property 2'!B33:C33)</f>
        <v/>
      </c>
      <c r="C32" s="345"/>
      <c r="D32" s="420" t="str">
        <f>IF('Structures &amp; Real Property 2'!D33:F33=0,"",'Structures &amp; Real Property 2'!D33:F33)</f>
        <v/>
      </c>
      <c r="E32" s="421"/>
      <c r="F32" s="422"/>
    </row>
    <row r="33" spans="1:6">
      <c r="A33" s="5" t="str">
        <f>IF('Structures &amp; Real Property 2'!A34=0,"",'Structures &amp; Real Property 2'!A34)</f>
        <v/>
      </c>
      <c r="B33" s="344" t="str">
        <f>IF('Structures &amp; Real Property 2'!B34:C34=0,"",'Structures &amp; Real Property 2'!B34:C34)</f>
        <v/>
      </c>
      <c r="C33" s="345"/>
      <c r="D33" s="420" t="str">
        <f>IF('Structures &amp; Real Property 2'!D34:F34=0,"",'Structures &amp; Real Property 2'!D34:F34)</f>
        <v/>
      </c>
      <c r="E33" s="421"/>
      <c r="F33" s="422"/>
    </row>
    <row r="34" spans="1:6">
      <c r="A34" s="5" t="str">
        <f>IF('Structures &amp; Real Property 2'!A35=0,"",'Structures &amp; Real Property 2'!A35)</f>
        <v/>
      </c>
      <c r="B34" s="344" t="str">
        <f>IF('Structures &amp; Real Property 2'!B35:C35=0,"",'Structures &amp; Real Property 2'!B35:C35)</f>
        <v/>
      </c>
      <c r="C34" s="345"/>
      <c r="D34" s="420" t="str">
        <f>IF('Structures &amp; Real Property 2'!D35:F35=0,"",'Structures &amp; Real Property 2'!D35:F35)</f>
        <v/>
      </c>
      <c r="E34" s="421"/>
      <c r="F34" s="422"/>
    </row>
    <row r="35" spans="1:6">
      <c r="A35" s="5" t="str">
        <f>IF('Structures &amp; Real Property 2'!A36=0,"",'Structures &amp; Real Property 2'!A36)</f>
        <v/>
      </c>
      <c r="B35" s="344" t="str">
        <f>IF('Structures &amp; Real Property 2'!B36:C36=0,"",'Structures &amp; Real Property 2'!B36:C36)</f>
        <v/>
      </c>
      <c r="C35" s="345"/>
      <c r="D35" s="420" t="str">
        <f>IF('Structures &amp; Real Property 2'!D36:F36=0,"",'Structures &amp; Real Property 2'!D36:F36)</f>
        <v/>
      </c>
      <c r="E35" s="421"/>
      <c r="F35" s="422"/>
    </row>
    <row r="36" spans="1:6">
      <c r="A36" s="5" t="str">
        <f>IF('Structures &amp; Real Property 2'!A37=0,"",'Structures &amp; Real Property 2'!A37)</f>
        <v/>
      </c>
      <c r="B36" s="344" t="str">
        <f>IF('Structures &amp; Real Property 2'!B37:C37=0,"",'Structures &amp; Real Property 2'!B37:C37)</f>
        <v/>
      </c>
      <c r="C36" s="345"/>
      <c r="D36" s="420" t="str">
        <f>IF('Structures &amp; Real Property 2'!D37:F37=0,"",'Structures &amp; Real Property 2'!D37:F37)</f>
        <v/>
      </c>
      <c r="E36" s="421"/>
      <c r="F36" s="422"/>
    </row>
    <row r="37" spans="1:6">
      <c r="A37" s="5" t="str">
        <f>IF('Structures &amp; Real Property 2'!A38=0,"",'Structures &amp; Real Property 2'!A38)</f>
        <v/>
      </c>
      <c r="B37" s="344" t="str">
        <f>IF('Structures &amp; Real Property 2'!B38:C38=0,"",'Structures &amp; Real Property 2'!B38:C38)</f>
        <v/>
      </c>
      <c r="C37" s="345"/>
      <c r="D37" s="420" t="str">
        <f>IF('Structures &amp; Real Property 2'!D38:F38=0,"",'Structures &amp; Real Property 2'!D38:F38)</f>
        <v/>
      </c>
      <c r="E37" s="421"/>
      <c r="F37" s="422"/>
    </row>
    <row r="38" spans="1:6">
      <c r="A38" s="5" t="str">
        <f>IF('Structures &amp; Real Property 2'!A39=0,"",'Structures &amp; Real Property 2'!A39)</f>
        <v/>
      </c>
      <c r="B38" s="344" t="str">
        <f>IF('Structures &amp; Real Property 2'!B39:C39=0,"",'Structures &amp; Real Property 2'!B39:C39)</f>
        <v/>
      </c>
      <c r="C38" s="345"/>
      <c r="D38" s="420" t="str">
        <f>IF('Structures &amp; Real Property 2'!D39:F39=0,"",'Structures &amp; Real Property 2'!D39:F39)</f>
        <v/>
      </c>
      <c r="E38" s="421"/>
      <c r="F38" s="422"/>
    </row>
    <row r="39" spans="1:6">
      <c r="A39" s="5" t="str">
        <f>IF('Structures &amp; Real Property 2'!A40=0,"",'Structures &amp; Real Property 2'!A40)</f>
        <v/>
      </c>
      <c r="B39" s="344" t="str">
        <f>IF('Structures &amp; Real Property 2'!B40:C40=0,"",'Structures &amp; Real Property 2'!B40:C40)</f>
        <v/>
      </c>
      <c r="C39" s="345"/>
      <c r="D39" s="420" t="str">
        <f>IF('Structures &amp; Real Property 2'!D40:F40=0,"",'Structures &amp; Real Property 2'!D40:F40)</f>
        <v/>
      </c>
      <c r="E39" s="421"/>
      <c r="F39" s="422"/>
    </row>
    <row r="40" spans="1:6">
      <c r="A40" s="5" t="str">
        <f>IF('Structures &amp; Real Property 2'!A41=0,"",'Structures &amp; Real Property 2'!A41)</f>
        <v/>
      </c>
      <c r="B40" s="344" t="str">
        <f>IF('Structures &amp; Real Property 2'!B41:C41=0,"",'Structures &amp; Real Property 2'!B41:C41)</f>
        <v/>
      </c>
      <c r="C40" s="345"/>
      <c r="D40" s="420" t="str">
        <f>IF('Structures &amp; Real Property 2'!D41:F41=0,"",'Structures &amp; Real Property 2'!D41:F41)</f>
        <v/>
      </c>
      <c r="E40" s="421"/>
      <c r="F40" s="422"/>
    </row>
    <row r="41" spans="1:6">
      <c r="A41" s="5" t="str">
        <f>IF('Structures &amp; Real Property 2'!A42=0,"",'Structures &amp; Real Property 2'!A42)</f>
        <v/>
      </c>
      <c r="B41" s="344" t="str">
        <f>IF('Structures &amp; Real Property 2'!B42:C42=0,"",'Structures &amp; Real Property 2'!B42:C42)</f>
        <v/>
      </c>
      <c r="C41" s="345"/>
      <c r="D41" s="420" t="str">
        <f>IF('Structures &amp; Real Property 2'!D42:F42=0,"",'Structures &amp; Real Property 2'!D42:F42)</f>
        <v/>
      </c>
      <c r="E41" s="421"/>
      <c r="F41" s="422"/>
    </row>
    <row r="42" spans="1:6">
      <c r="A42" s="5" t="str">
        <f>IF('Structures &amp; Real Property 2'!A43=0,"",'Structures &amp; Real Property 2'!A43)</f>
        <v/>
      </c>
      <c r="B42" s="344" t="str">
        <f>IF('Structures &amp; Real Property 2'!B43:C43=0,"",'Structures &amp; Real Property 2'!B43:C43)</f>
        <v/>
      </c>
      <c r="C42" s="345"/>
      <c r="D42" s="420" t="str">
        <f>IF('Structures &amp; Real Property 2'!D43:F43=0,"",'Structures &amp; Real Property 2'!D43:F43)</f>
        <v/>
      </c>
      <c r="E42" s="421"/>
      <c r="F42" s="422"/>
    </row>
    <row r="43" spans="1:6">
      <c r="A43" s="5" t="str">
        <f>IF('Structures &amp; Real Property 2'!A44=0,"",'Structures &amp; Real Property 2'!A44)</f>
        <v/>
      </c>
      <c r="B43" s="344" t="str">
        <f>IF('Structures &amp; Real Property 2'!B44:C44=0,"",'Structures &amp; Real Property 2'!B44:C44)</f>
        <v/>
      </c>
      <c r="C43" s="345"/>
      <c r="D43" s="420" t="str">
        <f>IF('Structures &amp; Real Property 2'!D44:F44=0,"",'Structures &amp; Real Property 2'!D44:F44)</f>
        <v/>
      </c>
      <c r="E43" s="421"/>
      <c r="F43" s="422"/>
    </row>
    <row r="44" spans="1:6">
      <c r="A44" s="5" t="str">
        <f>IF('Structures &amp; Real Property 2'!A45=0,"",'Structures &amp; Real Property 2'!A45)</f>
        <v/>
      </c>
      <c r="B44" s="344" t="str">
        <f>IF('Structures &amp; Real Property 2'!B45:C45=0,"",'Structures &amp; Real Property 2'!B45:C45)</f>
        <v/>
      </c>
      <c r="C44" s="345"/>
      <c r="D44" s="420" t="str">
        <f>IF('Structures &amp; Real Property 2'!D45:F45=0,"",'Structures &amp; Real Property 2'!D45:F45)</f>
        <v/>
      </c>
      <c r="E44" s="421"/>
      <c r="F44" s="422"/>
    </row>
    <row r="45" spans="1:6">
      <c r="A45" s="5" t="str">
        <f>IF('Structures &amp; Real Property 2'!A46=0,"",'Structures &amp; Real Property 2'!A46)</f>
        <v/>
      </c>
      <c r="B45" s="344" t="str">
        <f>IF('Structures &amp; Real Property 2'!B46:C46=0,"",'Structures &amp; Real Property 2'!B46:C46)</f>
        <v/>
      </c>
      <c r="C45" s="345"/>
      <c r="D45" s="420" t="str">
        <f>IF('Structures &amp; Real Property 2'!D46:F46=0,"",'Structures &amp; Real Property 2'!D46:F46)</f>
        <v/>
      </c>
      <c r="E45" s="421"/>
      <c r="F45" s="422"/>
    </row>
    <row r="46" spans="1:6">
      <c r="A46" s="5" t="str">
        <f>IF('Structures &amp; Real Property 2'!A47=0,"",'Structures &amp; Real Property 2'!A47)</f>
        <v/>
      </c>
      <c r="B46" s="344" t="str">
        <f>IF('Structures &amp; Real Property 2'!B47:C47=0,"",'Structures &amp; Real Property 2'!B47:C47)</f>
        <v/>
      </c>
      <c r="C46" s="345"/>
      <c r="D46" s="420" t="str">
        <f>IF('Structures &amp; Real Property 2'!D47:F47=0,"",'Structures &amp; Real Property 2'!D47:F47)</f>
        <v/>
      </c>
      <c r="E46" s="421"/>
      <c r="F46" s="422"/>
    </row>
    <row r="47" spans="1:6">
      <c r="A47" s="5" t="str">
        <f>IF('Structures &amp; Real Property 2'!A48=0,"",'Structures &amp; Real Property 2'!A48)</f>
        <v/>
      </c>
      <c r="B47" s="344" t="str">
        <f>IF('Structures &amp; Real Property 2'!B48:C48=0,"",'Structures &amp; Real Property 2'!B48:C48)</f>
        <v/>
      </c>
      <c r="C47" s="345"/>
      <c r="D47" s="420" t="str">
        <f>IF('Structures &amp; Real Property 2'!D48:F48=0,"",'Structures &amp; Real Property 2'!D48:F48)</f>
        <v/>
      </c>
      <c r="E47" s="421"/>
      <c r="F47" s="422"/>
    </row>
    <row r="48" spans="1:6">
      <c r="A48" s="5" t="str">
        <f>IF('Structures &amp; Real Property 2'!A49=0,"",'Structures &amp; Real Property 2'!A49)</f>
        <v/>
      </c>
      <c r="B48" s="344" t="str">
        <f>IF('Structures &amp; Real Property 2'!B49:C49=0,"",'Structures &amp; Real Property 2'!B49:C49)</f>
        <v/>
      </c>
      <c r="C48" s="345"/>
      <c r="D48" s="420" t="str">
        <f>IF('Structures &amp; Real Property 2'!D49:F49=0,"",'Structures &amp; Real Property 2'!D49:F49)</f>
        <v/>
      </c>
      <c r="E48" s="421"/>
      <c r="F48" s="422"/>
    </row>
    <row r="49" spans="1:6">
      <c r="A49" s="5" t="str">
        <f>IF('Structures &amp; Real Property 2'!A50=0,"",'Structures &amp; Real Property 2'!A50)</f>
        <v/>
      </c>
      <c r="B49" s="344" t="str">
        <f>IF('Structures &amp; Real Property 2'!B50:C50=0,"",'Structures &amp; Real Property 2'!B50:C50)</f>
        <v/>
      </c>
      <c r="C49" s="345"/>
      <c r="D49" s="420" t="str">
        <f>IF('Structures &amp; Real Property 2'!D50:F50=0,"",'Structures &amp; Real Property 2'!D50:F50)</f>
        <v/>
      </c>
      <c r="E49" s="421"/>
      <c r="F49" s="422"/>
    </row>
    <row r="50" spans="1:6">
      <c r="A50" s="5" t="str">
        <f>IF('Structures &amp; Real Property 2'!A51=0,"",'Structures &amp; Real Property 2'!A51)</f>
        <v/>
      </c>
      <c r="B50" s="344" t="str">
        <f>IF('Structures &amp; Real Property 2'!B51:C51=0,"",'Structures &amp; Real Property 2'!B51:C51)</f>
        <v/>
      </c>
      <c r="C50" s="345"/>
      <c r="D50" s="420" t="str">
        <f>IF('Structures &amp; Real Property 2'!D51:F51=0,"",'Structures &amp; Real Property 2'!D51:F51)</f>
        <v/>
      </c>
      <c r="E50" s="421"/>
      <c r="F50" s="422"/>
    </row>
    <row r="51" spans="1:6">
      <c r="A51" s="5" t="str">
        <f>IF('Structures &amp; Real Property 2'!A52=0,"",'Structures &amp; Real Property 2'!A52)</f>
        <v/>
      </c>
      <c r="B51" s="344" t="str">
        <f>IF('Structures &amp; Real Property 2'!B52:C52=0,"",'Structures &amp; Real Property 2'!B52:C52)</f>
        <v/>
      </c>
      <c r="C51" s="345"/>
      <c r="D51" s="420" t="str">
        <f>IF('Structures &amp; Real Property 2'!D52:F52=0,"",'Structures &amp; Real Property 2'!D52:F52)</f>
        <v/>
      </c>
      <c r="E51" s="421"/>
      <c r="F51" s="422"/>
    </row>
    <row r="52" spans="1:6">
      <c r="A52" s="5" t="str">
        <f>IF('Structures &amp; Real Property 2'!A53=0,"",'Structures &amp; Real Property 2'!A53)</f>
        <v/>
      </c>
      <c r="B52" s="344" t="str">
        <f>IF('Structures &amp; Real Property 2'!B53:C53=0,"",'Structures &amp; Real Property 2'!B53:C53)</f>
        <v/>
      </c>
      <c r="C52" s="345"/>
      <c r="D52" s="420" t="str">
        <f>IF('Structures &amp; Real Property 2'!D53:F53=0,"",'Structures &amp; Real Property 2'!D53:F53)</f>
        <v/>
      </c>
      <c r="E52" s="421"/>
      <c r="F52" s="422"/>
    </row>
  </sheetData>
  <sheetProtection sheet="1" selectLockedCells="1"/>
  <mergeCells count="96">
    <mergeCell ref="D50:F50"/>
    <mergeCell ref="D51:F51"/>
    <mergeCell ref="D52:F52"/>
    <mergeCell ref="D45:F45"/>
    <mergeCell ref="D46:F46"/>
    <mergeCell ref="D47:F47"/>
    <mergeCell ref="D48:F48"/>
    <mergeCell ref="D49:F49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0:C50"/>
    <mergeCell ref="B51:C51"/>
    <mergeCell ref="B44:C44"/>
    <mergeCell ref="B45:C45"/>
    <mergeCell ref="B46:C46"/>
    <mergeCell ref="B47:C47"/>
    <mergeCell ref="B36:C36"/>
    <mergeCell ref="B37:C37"/>
    <mergeCell ref="B38:C38"/>
    <mergeCell ref="B39:C39"/>
    <mergeCell ref="B32:C32"/>
    <mergeCell ref="B33:C33"/>
    <mergeCell ref="B34:C34"/>
    <mergeCell ref="B35:C35"/>
    <mergeCell ref="B28:C28"/>
    <mergeCell ref="B29:C29"/>
    <mergeCell ref="B30:C30"/>
    <mergeCell ref="B31:C31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C3:D3"/>
    <mergeCell ref="C5:D5"/>
    <mergeCell ref="B6:C6"/>
    <mergeCell ref="D6:F6"/>
    <mergeCell ref="B10:C10"/>
    <mergeCell ref="B9:C9"/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A363-493E-4D21-93C4-EEC725258FDA}">
  <dimension ref="A1:H52"/>
  <sheetViews>
    <sheetView workbookViewId="0">
      <selection activeCell="G16" sqref="G16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203</v>
      </c>
    </row>
    <row r="2" spans="1:8">
      <c r="A2" s="2"/>
      <c r="B2" s="2"/>
    </row>
    <row r="3" spans="1:8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59" t="str">
        <f>IF('Labor 1'!C6:H6="","",'Labor 1'!C6:H6)</f>
        <v/>
      </c>
      <c r="D5" s="359"/>
      <c r="E5" s="1"/>
      <c r="F5" s="2"/>
    </row>
    <row r="6" spans="1:8">
      <c r="A6" s="18" t="s">
        <v>45</v>
      </c>
      <c r="B6" s="409" t="s">
        <v>46</v>
      </c>
      <c r="C6" s="410"/>
      <c r="D6" s="409" t="s">
        <v>3</v>
      </c>
      <c r="E6" s="411"/>
      <c r="F6" s="410"/>
    </row>
    <row r="7" spans="1:8" ht="13.5" thickBot="1">
      <c r="A7" s="202"/>
      <c r="B7" s="346"/>
      <c r="C7" s="347"/>
      <c r="D7" s="346"/>
      <c r="E7" s="424"/>
      <c r="F7" s="347"/>
    </row>
    <row r="8" spans="1:8">
      <c r="A8" s="19" t="str">
        <f>IF('Structures &amp; Real Property 3'!A9="","",'Structures &amp; Real Property 3'!A9)</f>
        <v/>
      </c>
      <c r="B8" s="412" t="str">
        <f>IF('Structures &amp; Real Property 3'!B9:C9="","",'Structures &amp; Real Property 3'!B9:C9)</f>
        <v/>
      </c>
      <c r="C8" s="357"/>
      <c r="D8" s="425" t="str">
        <f>IF('Structures &amp; Real Property 3'!D9:F9="","",'Structures &amp; Real Property 3'!D9:F9)</f>
        <v/>
      </c>
      <c r="E8" s="359"/>
      <c r="F8" s="426"/>
    </row>
    <row r="9" spans="1:8">
      <c r="A9" s="19" t="str">
        <f>IF('Structures &amp; Real Property 3'!A10="","",'Structures &amp; Real Property 3'!A10)</f>
        <v/>
      </c>
      <c r="B9" s="412" t="str">
        <f>IF('Structures &amp; Real Property 3'!B10:C10="","",'Structures &amp; Real Property 3'!B10:C10)</f>
        <v/>
      </c>
      <c r="C9" s="357"/>
      <c r="D9" s="425" t="str">
        <f>IF('Structures &amp; Real Property 3'!D10:F10="","",'Structures &amp; Real Property 3'!D10:F10)</f>
        <v/>
      </c>
      <c r="E9" s="359"/>
      <c r="F9" s="426"/>
    </row>
    <row r="10" spans="1:8">
      <c r="A10" s="19" t="str">
        <f>IF('Structures &amp; Real Property 3'!A11="","",'Structures &amp; Real Property 3'!A11)</f>
        <v/>
      </c>
      <c r="B10" s="412" t="str">
        <f>IF('Structures &amp; Real Property 3'!B11:C11="","",'Structures &amp; Real Property 3'!B11:C11)</f>
        <v/>
      </c>
      <c r="C10" s="357"/>
      <c r="D10" s="425" t="str">
        <f>IF('Structures &amp; Real Property 3'!D11:F11="","",'Structures &amp; Real Property 3'!D11:F11)</f>
        <v/>
      </c>
      <c r="E10" s="359"/>
      <c r="F10" s="426"/>
    </row>
    <row r="11" spans="1:8">
      <c r="A11" s="19" t="str">
        <f>IF('Structures &amp; Real Property 3'!A12="","",'Structures &amp; Real Property 3'!A12)</f>
        <v/>
      </c>
      <c r="B11" s="412" t="str">
        <f>IF('Structures &amp; Real Property 3'!B12:C12="","",'Structures &amp; Real Property 3'!B12:C12)</f>
        <v/>
      </c>
      <c r="C11" s="357"/>
      <c r="D11" s="425" t="str">
        <f>IF('Structures &amp; Real Property 3'!D12:F12="","",'Structures &amp; Real Property 3'!D12:F12)</f>
        <v/>
      </c>
      <c r="E11" s="359"/>
      <c r="F11" s="426"/>
    </row>
    <row r="12" spans="1:8">
      <c r="A12" s="19" t="str">
        <f>IF('Structures &amp; Real Property 3'!A13="","",'Structures &amp; Real Property 3'!A13)</f>
        <v/>
      </c>
      <c r="B12" s="412" t="str">
        <f>IF('Structures &amp; Real Property 3'!B13:C13="","",'Structures &amp; Real Property 3'!B13:C13)</f>
        <v/>
      </c>
      <c r="C12" s="357"/>
      <c r="D12" s="425" t="str">
        <f>IF('Structures &amp; Real Property 3'!D13:F13="","",'Structures &amp; Real Property 3'!D13:F13)</f>
        <v/>
      </c>
      <c r="E12" s="359"/>
      <c r="F12" s="426"/>
    </row>
    <row r="13" spans="1:8">
      <c r="A13" s="19" t="str">
        <f>IF('Structures &amp; Real Property 3'!A14="","",'Structures &amp; Real Property 3'!A14)</f>
        <v/>
      </c>
      <c r="B13" s="412" t="str">
        <f>IF('Structures &amp; Real Property 3'!B14:C14="","",'Structures &amp; Real Property 3'!B14:C14)</f>
        <v/>
      </c>
      <c r="C13" s="357"/>
      <c r="D13" s="425" t="str">
        <f>IF('Structures &amp; Real Property 3'!D14:F14="","",'Structures &amp; Real Property 3'!D14:F14)</f>
        <v/>
      </c>
      <c r="E13" s="359"/>
      <c r="F13" s="426"/>
    </row>
    <row r="14" spans="1:8">
      <c r="A14" s="19" t="str">
        <f>IF('Structures &amp; Real Property 3'!A15="","",'Structures &amp; Real Property 3'!A15)</f>
        <v/>
      </c>
      <c r="B14" s="412" t="str">
        <f>IF('Structures &amp; Real Property 3'!B15:C15="","",'Structures &amp; Real Property 3'!B15:C15)</f>
        <v/>
      </c>
      <c r="C14" s="357"/>
      <c r="D14" s="425" t="str">
        <f>IF('Structures &amp; Real Property 3'!D15:F15="","",'Structures &amp; Real Property 3'!D15:F15)</f>
        <v/>
      </c>
      <c r="E14" s="359"/>
      <c r="F14" s="426"/>
    </row>
    <row r="15" spans="1:8">
      <c r="A15" s="19" t="str">
        <f>IF('Structures &amp; Real Property 3'!A16="","",'Structures &amp; Real Property 3'!A16)</f>
        <v/>
      </c>
      <c r="B15" s="412" t="str">
        <f>IF('Structures &amp; Real Property 3'!B16:C16="","",'Structures &amp; Real Property 3'!B16:C16)</f>
        <v/>
      </c>
      <c r="C15" s="357"/>
      <c r="D15" s="425" t="str">
        <f>IF('Structures &amp; Real Property 3'!D16:F16="","",'Structures &amp; Real Property 3'!D16:F16)</f>
        <v/>
      </c>
      <c r="E15" s="359"/>
      <c r="F15" s="426"/>
    </row>
    <row r="16" spans="1:8">
      <c r="A16" s="19" t="str">
        <f>IF('Structures &amp; Real Property 3'!A17="","",'Structures &amp; Real Property 3'!A17)</f>
        <v/>
      </c>
      <c r="B16" s="412" t="str">
        <f>IF('Structures &amp; Real Property 3'!B17:C17="","",'Structures &amp; Real Property 3'!B17:C17)</f>
        <v/>
      </c>
      <c r="C16" s="357"/>
      <c r="D16" s="425" t="str">
        <f>IF('Structures &amp; Real Property 3'!D17:F17="","",'Structures &amp; Real Property 3'!D17:F17)</f>
        <v/>
      </c>
      <c r="E16" s="359"/>
      <c r="F16" s="426"/>
    </row>
    <row r="17" spans="1:6">
      <c r="A17" s="19" t="str">
        <f>IF('Structures &amp; Real Property 3'!A18="","",'Structures &amp; Real Property 3'!A18)</f>
        <v/>
      </c>
      <c r="B17" s="412" t="str">
        <f>IF('Structures &amp; Real Property 3'!B18:C18="","",'Structures &amp; Real Property 3'!B18:C18)</f>
        <v/>
      </c>
      <c r="C17" s="357"/>
      <c r="D17" s="425" t="str">
        <f>IF('Structures &amp; Real Property 3'!D18:F18="","",'Structures &amp; Real Property 3'!D18:F18)</f>
        <v/>
      </c>
      <c r="E17" s="359"/>
      <c r="F17" s="426"/>
    </row>
    <row r="18" spans="1:6">
      <c r="A18" s="19" t="str">
        <f>IF('Structures &amp; Real Property 3'!A19="","",'Structures &amp; Real Property 3'!A19)</f>
        <v/>
      </c>
      <c r="B18" s="412" t="str">
        <f>IF('Structures &amp; Real Property 3'!B19:C19="","",'Structures &amp; Real Property 3'!B19:C19)</f>
        <v/>
      </c>
      <c r="C18" s="357"/>
      <c r="D18" s="425" t="str">
        <f>IF('Structures &amp; Real Property 3'!D19:F19="","",'Structures &amp; Real Property 3'!D19:F19)</f>
        <v/>
      </c>
      <c r="E18" s="359"/>
      <c r="F18" s="426"/>
    </row>
    <row r="19" spans="1:6">
      <c r="A19" s="19" t="str">
        <f>IF('Structures &amp; Real Property 3'!A20="","",'Structures &amp; Real Property 3'!A20)</f>
        <v/>
      </c>
      <c r="B19" s="412" t="str">
        <f>IF('Structures &amp; Real Property 3'!B20:C20="","",'Structures &amp; Real Property 3'!B20:C20)</f>
        <v/>
      </c>
      <c r="C19" s="357"/>
      <c r="D19" s="425" t="str">
        <f>IF('Structures &amp; Real Property 3'!D20:F20="","",'Structures &amp; Real Property 3'!D20:F20)</f>
        <v/>
      </c>
      <c r="E19" s="359"/>
      <c r="F19" s="426"/>
    </row>
    <row r="20" spans="1:6">
      <c r="A20" s="19" t="str">
        <f>IF('Structures &amp; Real Property 3'!A21="","",'Structures &amp; Real Property 3'!A21)</f>
        <v/>
      </c>
      <c r="B20" s="412" t="str">
        <f>IF('Structures &amp; Real Property 3'!B21:C21="","",'Structures &amp; Real Property 3'!B21:C21)</f>
        <v/>
      </c>
      <c r="C20" s="357"/>
      <c r="D20" s="425" t="str">
        <f>IF('Structures &amp; Real Property 3'!D21:F21="","",'Structures &amp; Real Property 3'!D21:F21)</f>
        <v/>
      </c>
      <c r="E20" s="359"/>
      <c r="F20" s="426"/>
    </row>
    <row r="21" spans="1:6">
      <c r="A21" s="19" t="str">
        <f>IF('Structures &amp; Real Property 3'!A22="","",'Structures &amp; Real Property 3'!A22)</f>
        <v/>
      </c>
      <c r="B21" s="412" t="str">
        <f>IF('Structures &amp; Real Property 3'!B22:C22="","",'Structures &amp; Real Property 3'!B22:C22)</f>
        <v/>
      </c>
      <c r="C21" s="357"/>
      <c r="D21" s="425" t="str">
        <f>IF('Structures &amp; Real Property 3'!D22:F22="","",'Structures &amp; Real Property 3'!D22:F22)</f>
        <v/>
      </c>
      <c r="E21" s="359"/>
      <c r="F21" s="426"/>
    </row>
    <row r="22" spans="1:6">
      <c r="A22" s="19" t="str">
        <f>IF('Structures &amp; Real Property 3'!A23="","",'Structures &amp; Real Property 3'!A23)</f>
        <v/>
      </c>
      <c r="B22" s="412" t="str">
        <f>IF('Structures &amp; Real Property 3'!B23:C23="","",'Structures &amp; Real Property 3'!B23:C23)</f>
        <v/>
      </c>
      <c r="C22" s="357"/>
      <c r="D22" s="425" t="str">
        <f>IF('Structures &amp; Real Property 3'!D23:F23="","",'Structures &amp; Real Property 3'!D23:F23)</f>
        <v/>
      </c>
      <c r="E22" s="359"/>
      <c r="F22" s="426"/>
    </row>
    <row r="23" spans="1:6">
      <c r="A23" s="19" t="str">
        <f>IF('Structures &amp; Real Property 3'!A24="","",'Structures &amp; Real Property 3'!A24)</f>
        <v/>
      </c>
      <c r="B23" s="412" t="str">
        <f>IF('Structures &amp; Real Property 3'!B24:C24="","",'Structures &amp; Real Property 3'!B24:C24)</f>
        <v/>
      </c>
      <c r="C23" s="357"/>
      <c r="D23" s="425" t="str">
        <f>IF('Structures &amp; Real Property 3'!D24:F24="","",'Structures &amp; Real Property 3'!D24:F24)</f>
        <v/>
      </c>
      <c r="E23" s="359"/>
      <c r="F23" s="426"/>
    </row>
    <row r="24" spans="1:6">
      <c r="A24" s="19" t="str">
        <f>IF('Structures &amp; Real Property 3'!A25="","",'Structures &amp; Real Property 3'!A25)</f>
        <v/>
      </c>
      <c r="B24" s="412" t="str">
        <f>IF('Structures &amp; Real Property 3'!B25:C25="","",'Structures &amp; Real Property 3'!B25:C25)</f>
        <v/>
      </c>
      <c r="C24" s="357"/>
      <c r="D24" s="425" t="str">
        <f>IF('Structures &amp; Real Property 3'!D25:F25="","",'Structures &amp; Real Property 3'!D25:F25)</f>
        <v/>
      </c>
      <c r="E24" s="359"/>
      <c r="F24" s="426"/>
    </row>
    <row r="25" spans="1:6">
      <c r="A25" s="19" t="str">
        <f>IF('Structures &amp; Real Property 3'!A26="","",'Structures &amp; Real Property 3'!A26)</f>
        <v/>
      </c>
      <c r="B25" s="412" t="str">
        <f>IF('Structures &amp; Real Property 3'!B26:C26="","",'Structures &amp; Real Property 3'!B26:C26)</f>
        <v/>
      </c>
      <c r="C25" s="357"/>
      <c r="D25" s="425" t="str">
        <f>IF('Structures &amp; Real Property 3'!D26:F26="","",'Structures &amp; Real Property 3'!D26:F26)</f>
        <v/>
      </c>
      <c r="E25" s="359"/>
      <c r="F25" s="426"/>
    </row>
    <row r="26" spans="1:6">
      <c r="A26" s="19" t="str">
        <f>IF('Structures &amp; Real Property 3'!A27="","",'Structures &amp; Real Property 3'!A27)</f>
        <v/>
      </c>
      <c r="B26" s="412" t="str">
        <f>IF('Structures &amp; Real Property 3'!B27:C27="","",'Structures &amp; Real Property 3'!B27:C27)</f>
        <v/>
      </c>
      <c r="C26" s="357"/>
      <c r="D26" s="425" t="str">
        <f>IF('Structures &amp; Real Property 3'!D27:F27="","",'Structures &amp; Real Property 3'!D27:F27)</f>
        <v/>
      </c>
      <c r="E26" s="359"/>
      <c r="F26" s="426"/>
    </row>
    <row r="27" spans="1:6">
      <c r="A27" s="19" t="str">
        <f>IF('Structures &amp; Real Property 3'!A28="","",'Structures &amp; Real Property 3'!A28)</f>
        <v/>
      </c>
      <c r="B27" s="412" t="str">
        <f>IF('Structures &amp; Real Property 3'!B28:C28="","",'Structures &amp; Real Property 3'!B28:C28)</f>
        <v/>
      </c>
      <c r="C27" s="357"/>
      <c r="D27" s="425" t="str">
        <f>IF('Structures &amp; Real Property 3'!D28:F28="","",'Structures &amp; Real Property 3'!D28:F28)</f>
        <v/>
      </c>
      <c r="E27" s="359"/>
      <c r="F27" s="426"/>
    </row>
    <row r="28" spans="1:6">
      <c r="A28" s="19" t="str">
        <f>IF('Structures &amp; Real Property 3'!A29="","",'Structures &amp; Real Property 3'!A29)</f>
        <v/>
      </c>
      <c r="B28" s="412" t="str">
        <f>IF('Structures &amp; Real Property 3'!B29:C29="","",'Structures &amp; Real Property 3'!B29:C29)</f>
        <v/>
      </c>
      <c r="C28" s="357"/>
      <c r="D28" s="425" t="str">
        <f>IF('Structures &amp; Real Property 3'!D29:F29="","",'Structures &amp; Real Property 3'!D29:F29)</f>
        <v/>
      </c>
      <c r="E28" s="359"/>
      <c r="F28" s="426"/>
    </row>
    <row r="29" spans="1:6">
      <c r="A29" s="19" t="str">
        <f>IF('Structures &amp; Real Property 3'!A30="","",'Structures &amp; Real Property 3'!A30)</f>
        <v/>
      </c>
      <c r="B29" s="412" t="str">
        <f>IF('Structures &amp; Real Property 3'!B30:C30="","",'Structures &amp; Real Property 3'!B30:C30)</f>
        <v/>
      </c>
      <c r="C29" s="357"/>
      <c r="D29" s="425" t="str">
        <f>IF('Structures &amp; Real Property 3'!D30:F30="","",'Structures &amp; Real Property 3'!D30:F30)</f>
        <v/>
      </c>
      <c r="E29" s="359"/>
      <c r="F29" s="426"/>
    </row>
    <row r="30" spans="1:6">
      <c r="A30" s="19" t="str">
        <f>IF('Structures &amp; Real Property 3'!A31="","",'Structures &amp; Real Property 3'!A31)</f>
        <v/>
      </c>
      <c r="B30" s="412" t="str">
        <f>IF('Structures &amp; Real Property 3'!B31:C31="","",'Structures &amp; Real Property 3'!B31:C31)</f>
        <v/>
      </c>
      <c r="C30" s="357"/>
      <c r="D30" s="425" t="str">
        <f>IF('Structures &amp; Real Property 3'!D31:F31="","",'Structures &amp; Real Property 3'!D31:F31)</f>
        <v/>
      </c>
      <c r="E30" s="359"/>
      <c r="F30" s="426"/>
    </row>
    <row r="31" spans="1:6">
      <c r="A31" s="19" t="str">
        <f>IF('Structures &amp; Real Property 3'!A32="","",'Structures &amp; Real Property 3'!A32)</f>
        <v/>
      </c>
      <c r="B31" s="412" t="str">
        <f>IF('Structures &amp; Real Property 3'!B32:C32="","",'Structures &amp; Real Property 3'!B32:C32)</f>
        <v/>
      </c>
      <c r="C31" s="357"/>
      <c r="D31" s="425" t="str">
        <f>IF('Structures &amp; Real Property 3'!D32:F32="","",'Structures &amp; Real Property 3'!D32:F32)</f>
        <v/>
      </c>
      <c r="E31" s="359"/>
      <c r="F31" s="426"/>
    </row>
    <row r="32" spans="1:6">
      <c r="A32" s="19" t="str">
        <f>IF('Structures &amp; Real Property 3'!A33="","",'Structures &amp; Real Property 3'!A33)</f>
        <v/>
      </c>
      <c r="B32" s="412" t="str">
        <f>IF('Structures &amp; Real Property 3'!B33:C33="","",'Structures &amp; Real Property 3'!B33:C33)</f>
        <v/>
      </c>
      <c r="C32" s="357"/>
      <c r="D32" s="425" t="str">
        <f>IF('Structures &amp; Real Property 3'!D33:F33="","",'Structures &amp; Real Property 3'!D33:F33)</f>
        <v/>
      </c>
      <c r="E32" s="359"/>
      <c r="F32" s="426"/>
    </row>
    <row r="33" spans="1:6">
      <c r="A33" s="19" t="str">
        <f>IF('Structures &amp; Real Property 3'!A34="","",'Structures &amp; Real Property 3'!A34)</f>
        <v/>
      </c>
      <c r="B33" s="412" t="str">
        <f>IF('Structures &amp; Real Property 3'!B34:C34="","",'Structures &amp; Real Property 3'!B34:C34)</f>
        <v/>
      </c>
      <c r="C33" s="357"/>
      <c r="D33" s="425" t="str">
        <f>IF('Structures &amp; Real Property 3'!D34:F34="","",'Structures &amp; Real Property 3'!D34:F34)</f>
        <v/>
      </c>
      <c r="E33" s="359"/>
      <c r="F33" s="426"/>
    </row>
    <row r="34" spans="1:6">
      <c r="A34" s="19" t="str">
        <f>IF('Structures &amp; Real Property 3'!A35="","",'Structures &amp; Real Property 3'!A35)</f>
        <v/>
      </c>
      <c r="B34" s="412" t="str">
        <f>IF('Structures &amp; Real Property 3'!B35:C35="","",'Structures &amp; Real Property 3'!B35:C35)</f>
        <v/>
      </c>
      <c r="C34" s="357"/>
      <c r="D34" s="425" t="str">
        <f>IF('Structures &amp; Real Property 3'!D35:F35="","",'Structures &amp; Real Property 3'!D35:F35)</f>
        <v/>
      </c>
      <c r="E34" s="359"/>
      <c r="F34" s="426"/>
    </row>
    <row r="35" spans="1:6">
      <c r="A35" s="19" t="str">
        <f>IF('Structures &amp; Real Property 3'!A36="","",'Structures &amp; Real Property 3'!A36)</f>
        <v/>
      </c>
      <c r="B35" s="412" t="str">
        <f>IF('Structures &amp; Real Property 3'!B36:C36="","",'Structures &amp; Real Property 3'!B36:C36)</f>
        <v/>
      </c>
      <c r="C35" s="357"/>
      <c r="D35" s="425" t="str">
        <f>IF('Structures &amp; Real Property 3'!D36:F36="","",'Structures &amp; Real Property 3'!D36:F36)</f>
        <v/>
      </c>
      <c r="E35" s="359"/>
      <c r="F35" s="426"/>
    </row>
    <row r="36" spans="1:6">
      <c r="A36" s="19" t="str">
        <f>IF('Structures &amp; Real Property 3'!A37="","",'Structures &amp; Real Property 3'!A37)</f>
        <v/>
      </c>
      <c r="B36" s="412" t="str">
        <f>IF('Structures &amp; Real Property 3'!B37:C37="","",'Structures &amp; Real Property 3'!B37:C37)</f>
        <v/>
      </c>
      <c r="C36" s="357"/>
      <c r="D36" s="425" t="str">
        <f>IF('Structures &amp; Real Property 3'!D37:F37="","",'Structures &amp; Real Property 3'!D37:F37)</f>
        <v/>
      </c>
      <c r="E36" s="359"/>
      <c r="F36" s="426"/>
    </row>
    <row r="37" spans="1:6">
      <c r="A37" s="19" t="str">
        <f>IF('Structures &amp; Real Property 3'!A38="","",'Structures &amp; Real Property 3'!A38)</f>
        <v/>
      </c>
      <c r="B37" s="412" t="str">
        <f>IF('Structures &amp; Real Property 3'!B38:C38="","",'Structures &amp; Real Property 3'!B38:C38)</f>
        <v/>
      </c>
      <c r="C37" s="357"/>
      <c r="D37" s="425" t="str">
        <f>IF('Structures &amp; Real Property 3'!D38:F38="","",'Structures &amp; Real Property 3'!D38:F38)</f>
        <v/>
      </c>
      <c r="E37" s="359"/>
      <c r="F37" s="426"/>
    </row>
    <row r="38" spans="1:6">
      <c r="A38" s="19" t="str">
        <f>IF('Structures &amp; Real Property 3'!A39="","",'Structures &amp; Real Property 3'!A39)</f>
        <v/>
      </c>
      <c r="B38" s="412" t="str">
        <f>IF('Structures &amp; Real Property 3'!B39:C39="","",'Structures &amp; Real Property 3'!B39:C39)</f>
        <v/>
      </c>
      <c r="C38" s="357"/>
      <c r="D38" s="425" t="str">
        <f>IF('Structures &amp; Real Property 3'!D39:F39="","",'Structures &amp; Real Property 3'!D39:F39)</f>
        <v/>
      </c>
      <c r="E38" s="359"/>
      <c r="F38" s="426"/>
    </row>
    <row r="39" spans="1:6">
      <c r="A39" s="19" t="str">
        <f>IF('Structures &amp; Real Property 3'!A40="","",'Structures &amp; Real Property 3'!A40)</f>
        <v/>
      </c>
      <c r="B39" s="412" t="str">
        <f>IF('Structures &amp; Real Property 3'!B40:C40="","",'Structures &amp; Real Property 3'!B40:C40)</f>
        <v/>
      </c>
      <c r="C39" s="357"/>
      <c r="D39" s="425" t="str">
        <f>IF('Structures &amp; Real Property 3'!D40:F40="","",'Structures &amp; Real Property 3'!D40:F40)</f>
        <v/>
      </c>
      <c r="E39" s="359"/>
      <c r="F39" s="426"/>
    </row>
    <row r="40" spans="1:6">
      <c r="A40" s="19" t="str">
        <f>IF('Structures &amp; Real Property 3'!A41="","",'Structures &amp; Real Property 3'!A41)</f>
        <v/>
      </c>
      <c r="B40" s="412" t="str">
        <f>IF('Structures &amp; Real Property 3'!B41:C41="","",'Structures &amp; Real Property 3'!B41:C41)</f>
        <v/>
      </c>
      <c r="C40" s="357"/>
      <c r="D40" s="425" t="str">
        <f>IF('Structures &amp; Real Property 3'!D41:F41="","",'Structures &amp; Real Property 3'!D41:F41)</f>
        <v/>
      </c>
      <c r="E40" s="359"/>
      <c r="F40" s="426"/>
    </row>
    <row r="41" spans="1:6">
      <c r="A41" s="19" t="str">
        <f>IF('Structures &amp; Real Property 3'!A42="","",'Structures &amp; Real Property 3'!A42)</f>
        <v/>
      </c>
      <c r="B41" s="412" t="str">
        <f>IF('Structures &amp; Real Property 3'!B42:C42="","",'Structures &amp; Real Property 3'!B42:C42)</f>
        <v/>
      </c>
      <c r="C41" s="357"/>
      <c r="D41" s="425" t="str">
        <f>IF('Structures &amp; Real Property 3'!D42:F42="","",'Structures &amp; Real Property 3'!D42:F42)</f>
        <v/>
      </c>
      <c r="E41" s="359"/>
      <c r="F41" s="426"/>
    </row>
    <row r="42" spans="1:6">
      <c r="A42" s="19" t="str">
        <f>IF('Structures &amp; Real Property 3'!A43="","",'Structures &amp; Real Property 3'!A43)</f>
        <v/>
      </c>
      <c r="B42" s="412" t="str">
        <f>IF('Structures &amp; Real Property 3'!B43:C43="","",'Structures &amp; Real Property 3'!B43:C43)</f>
        <v/>
      </c>
      <c r="C42" s="357"/>
      <c r="D42" s="425" t="str">
        <f>IF('Structures &amp; Real Property 3'!D43:F43="","",'Structures &amp; Real Property 3'!D43:F43)</f>
        <v/>
      </c>
      <c r="E42" s="359"/>
      <c r="F42" s="426"/>
    </row>
    <row r="43" spans="1:6">
      <c r="A43" s="19" t="str">
        <f>IF('Structures &amp; Real Property 3'!A44="","",'Structures &amp; Real Property 3'!A44)</f>
        <v/>
      </c>
      <c r="B43" s="412" t="str">
        <f>IF('Structures &amp; Real Property 3'!B44:C44="","",'Structures &amp; Real Property 3'!B44:C44)</f>
        <v/>
      </c>
      <c r="C43" s="357"/>
      <c r="D43" s="425" t="str">
        <f>IF('Structures &amp; Real Property 3'!D44:F44="","",'Structures &amp; Real Property 3'!D44:F44)</f>
        <v/>
      </c>
      <c r="E43" s="359"/>
      <c r="F43" s="426"/>
    </row>
    <row r="44" spans="1:6">
      <c r="A44" s="19" t="str">
        <f>IF('Structures &amp; Real Property 3'!A45="","",'Structures &amp; Real Property 3'!A45)</f>
        <v/>
      </c>
      <c r="B44" s="412" t="str">
        <f>IF('Structures &amp; Real Property 3'!B45:C45="","",'Structures &amp; Real Property 3'!B45:C45)</f>
        <v/>
      </c>
      <c r="C44" s="357"/>
      <c r="D44" s="425" t="str">
        <f>IF('Structures &amp; Real Property 3'!D45:F45="","",'Structures &amp; Real Property 3'!D45:F45)</f>
        <v/>
      </c>
      <c r="E44" s="359"/>
      <c r="F44" s="426"/>
    </row>
    <row r="45" spans="1:6">
      <c r="A45" s="19" t="str">
        <f>IF('Structures &amp; Real Property 3'!A46="","",'Structures &amp; Real Property 3'!A46)</f>
        <v/>
      </c>
      <c r="B45" s="412" t="str">
        <f>IF('Structures &amp; Real Property 3'!B46:C46="","",'Structures &amp; Real Property 3'!B46:C46)</f>
        <v/>
      </c>
      <c r="C45" s="357"/>
      <c r="D45" s="425" t="str">
        <f>IF('Structures &amp; Real Property 3'!D46:F46="","",'Structures &amp; Real Property 3'!D46:F46)</f>
        <v/>
      </c>
      <c r="E45" s="359"/>
      <c r="F45" s="426"/>
    </row>
    <row r="46" spans="1:6">
      <c r="A46" s="19" t="str">
        <f>IF('Structures &amp; Real Property 3'!A47="","",'Structures &amp; Real Property 3'!A47)</f>
        <v/>
      </c>
      <c r="B46" s="412" t="str">
        <f>IF('Structures &amp; Real Property 3'!B47:C47="","",'Structures &amp; Real Property 3'!B47:C47)</f>
        <v/>
      </c>
      <c r="C46" s="357"/>
      <c r="D46" s="425" t="str">
        <f>IF('Structures &amp; Real Property 3'!D47:F47="","",'Structures &amp; Real Property 3'!D47:F47)</f>
        <v/>
      </c>
      <c r="E46" s="359"/>
      <c r="F46" s="426"/>
    </row>
    <row r="47" spans="1:6">
      <c r="A47" s="19" t="str">
        <f>IF('Structures &amp; Real Property 3'!A48="","",'Structures &amp; Real Property 3'!A48)</f>
        <v/>
      </c>
      <c r="B47" s="412" t="str">
        <f>IF('Structures &amp; Real Property 3'!B48:C48="","",'Structures &amp; Real Property 3'!B48:C48)</f>
        <v/>
      </c>
      <c r="C47" s="357"/>
      <c r="D47" s="425" t="str">
        <f>IF('Structures &amp; Real Property 3'!D48:F48="","",'Structures &amp; Real Property 3'!D48:F48)</f>
        <v/>
      </c>
      <c r="E47" s="359"/>
      <c r="F47" s="426"/>
    </row>
    <row r="48" spans="1:6">
      <c r="A48" s="19" t="str">
        <f>IF('Structures &amp; Real Property 3'!A49="","",'Structures &amp; Real Property 3'!A49)</f>
        <v/>
      </c>
      <c r="B48" s="412" t="str">
        <f>IF('Structures &amp; Real Property 3'!B49:C49="","",'Structures &amp; Real Property 3'!B49:C49)</f>
        <v/>
      </c>
      <c r="C48" s="357"/>
      <c r="D48" s="425" t="str">
        <f>IF('Structures &amp; Real Property 3'!D49:F49="","",'Structures &amp; Real Property 3'!D49:F49)</f>
        <v/>
      </c>
      <c r="E48" s="359"/>
      <c r="F48" s="426"/>
    </row>
    <row r="49" spans="1:6">
      <c r="A49" s="19" t="str">
        <f>IF('Structures &amp; Real Property 3'!A50="","",'Structures &amp; Real Property 3'!A50)</f>
        <v/>
      </c>
      <c r="B49" s="412" t="str">
        <f>IF('Structures &amp; Real Property 3'!B50:C50="","",'Structures &amp; Real Property 3'!B50:C50)</f>
        <v/>
      </c>
      <c r="C49" s="357"/>
      <c r="D49" s="425" t="str">
        <f>IF('Structures &amp; Real Property 3'!D50:F50="","",'Structures &amp; Real Property 3'!D50:F50)</f>
        <v/>
      </c>
      <c r="E49" s="359"/>
      <c r="F49" s="426"/>
    </row>
    <row r="50" spans="1:6">
      <c r="A50" s="19" t="str">
        <f>IF('Structures &amp; Real Property 3'!A51="","",'Structures &amp; Real Property 3'!A51)</f>
        <v/>
      </c>
      <c r="B50" s="412" t="str">
        <f>IF('Structures &amp; Real Property 3'!B51:C51="","",'Structures &amp; Real Property 3'!B51:C51)</f>
        <v/>
      </c>
      <c r="C50" s="357"/>
      <c r="D50" s="425" t="str">
        <f>IF('Structures &amp; Real Property 3'!D51:F51="","",'Structures &amp; Real Property 3'!D51:F51)</f>
        <v/>
      </c>
      <c r="E50" s="359"/>
      <c r="F50" s="426"/>
    </row>
    <row r="51" spans="1:6">
      <c r="A51" s="19" t="str">
        <f>IF('Structures &amp; Real Property 3'!A52="","",'Structures &amp; Real Property 3'!A52)</f>
        <v/>
      </c>
      <c r="B51" s="412" t="str">
        <f>IF('Structures &amp; Real Property 3'!B52:C52="","",'Structures &amp; Real Property 3'!B52:C52)</f>
        <v/>
      </c>
      <c r="C51" s="357"/>
      <c r="D51" s="425" t="str">
        <f>IF('Structures &amp; Real Property 3'!D52:F52="","",'Structures &amp; Real Property 3'!D52:F52)</f>
        <v/>
      </c>
      <c r="E51" s="359"/>
      <c r="F51" s="426"/>
    </row>
    <row r="52" spans="1:6">
      <c r="A52" s="19" t="str">
        <f>IF('Structures &amp; Real Property 3'!A53="","",'Structures &amp; Real Property 3'!A53)</f>
        <v/>
      </c>
      <c r="B52" s="412" t="str">
        <f>IF('Structures &amp; Real Property 3'!B53:C53="","",'Structures &amp; Real Property 3'!B53:C53)</f>
        <v/>
      </c>
      <c r="C52" s="357"/>
      <c r="D52" s="425" t="str">
        <f>IF('Structures &amp; Real Property 3'!D53:F53="","",'Structures &amp; Real Property 3'!D53:F53)</f>
        <v/>
      </c>
      <c r="E52" s="359"/>
      <c r="F52" s="426"/>
    </row>
  </sheetData>
  <sheetProtection sheet="1" objects="1" scenarios="1" selectLockedCells="1"/>
  <mergeCells count="96"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C3:D3"/>
    <mergeCell ref="C5:D5"/>
    <mergeCell ref="B6:C6"/>
    <mergeCell ref="D6:F6"/>
    <mergeCell ref="B7:C7"/>
    <mergeCell ref="D7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</sheetPr>
  <dimension ref="A1:H52"/>
  <sheetViews>
    <sheetView topLeftCell="A15" workbookViewId="0">
      <selection activeCell="B14" sqref="B1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8" max="8" width="2.5703125" customWidth="1"/>
  </cols>
  <sheetData>
    <row r="1" spans="1:7" ht="18">
      <c r="A1" s="433" t="s">
        <v>62</v>
      </c>
      <c r="B1" s="433"/>
      <c r="C1" s="433"/>
      <c r="D1" s="433"/>
      <c r="E1" s="433"/>
    </row>
    <row r="4" spans="1:7">
      <c r="A4" s="1" t="s">
        <v>39</v>
      </c>
      <c r="B4" s="359" t="str">
        <f>IF('Labor 1'!C4="","",'Labor 1'!C4)</f>
        <v/>
      </c>
      <c r="C4" s="359"/>
      <c r="D4" s="1" t="s">
        <v>40</v>
      </c>
      <c r="E4" s="38" t="str">
        <f>IF('Labor 1'!K4="","",'Labor 1'!K4)</f>
        <v/>
      </c>
    </row>
    <row r="6" spans="1:7">
      <c r="A6" s="1" t="s">
        <v>43</v>
      </c>
      <c r="B6" s="359" t="str">
        <f>IF('Labor 1'!$C$6="","",'Labor 1'!$C$6)</f>
        <v/>
      </c>
      <c r="C6" s="359"/>
      <c r="D6" s="1" t="s">
        <v>41</v>
      </c>
      <c r="E6" s="37" t="str">
        <f>IF('Labor 1'!S4="","",'Labor 1'!S4)</f>
        <v/>
      </c>
    </row>
    <row r="7" spans="1:7">
      <c r="A7" s="1"/>
      <c r="B7" s="1"/>
      <c r="D7" s="1"/>
    </row>
    <row r="8" spans="1:7">
      <c r="A8" s="33"/>
      <c r="B8" s="33"/>
      <c r="C8" s="31"/>
      <c r="D8" s="33"/>
      <c r="E8" s="31"/>
    </row>
    <row r="10" spans="1:7">
      <c r="A10" t="s">
        <v>54</v>
      </c>
      <c r="B10" s="432">
        <f>'Labor 1'!V68</f>
        <v>0</v>
      </c>
      <c r="C10" s="432"/>
    </row>
    <row r="11" spans="1:7">
      <c r="A11" t="s">
        <v>56</v>
      </c>
      <c r="B11" s="432">
        <f>'Labor 2'!V69</f>
        <v>0</v>
      </c>
      <c r="C11" s="432"/>
    </row>
    <row r="12" spans="1:7">
      <c r="A12" t="s">
        <v>57</v>
      </c>
      <c r="B12" s="434">
        <f>'Labor 3'!U68</f>
        <v>0</v>
      </c>
      <c r="C12" s="434"/>
    </row>
    <row r="13" spans="1:7">
      <c r="A13" s="32" t="s">
        <v>55</v>
      </c>
      <c r="B13" s="32"/>
      <c r="C13" s="23"/>
      <c r="D13" s="23">
        <f>SUM(B10:C12)</f>
        <v>0</v>
      </c>
      <c r="E13" s="25"/>
    </row>
    <row r="14" spans="1:7">
      <c r="A14" t="s">
        <v>61</v>
      </c>
      <c r="B14" s="256"/>
      <c r="D14" s="34">
        <f>B14*D13</f>
        <v>0</v>
      </c>
    </row>
    <row r="15" spans="1:7" ht="18">
      <c r="A15" t="s">
        <v>228</v>
      </c>
      <c r="E15" s="23">
        <f>D13+D14</f>
        <v>0</v>
      </c>
      <c r="G15" s="259" t="str">
        <f>IF(B14="","IF JOB LOCATION IN SOUTH DAKOTA, ENTER 4.50% SD STATE TAX AND ANY APPLICABLE CITY TAX.","")</f>
        <v>IF JOB LOCATION IN SOUTH DAKOTA, ENTER 4.50% SD STATE TAX AND ANY APPLICABLE CITY TAX.</v>
      </c>
    </row>
    <row r="17" spans="1:8">
      <c r="A17" s="311" t="s">
        <v>319</v>
      </c>
      <c r="B17" s="432">
        <f>'Equipment &amp; Fixtures 1'!I55</f>
        <v>0</v>
      </c>
      <c r="C17" s="432"/>
    </row>
    <row r="18" spans="1:8">
      <c r="A18" s="311" t="s">
        <v>320</v>
      </c>
      <c r="B18" s="432">
        <f>'Equipment &amp; Fixtures 2'!I55</f>
        <v>0</v>
      </c>
      <c r="C18" s="432"/>
    </row>
    <row r="19" spans="1:8">
      <c r="A19" s="311" t="s">
        <v>321</v>
      </c>
      <c r="B19" s="432">
        <f>'Equipment &amp; Fixtures 3'!I55</f>
        <v>0</v>
      </c>
      <c r="C19" s="432"/>
    </row>
    <row r="20" spans="1:8">
      <c r="A20" s="311" t="s">
        <v>322</v>
      </c>
      <c r="B20" s="432">
        <f>'Structures &amp; Real Property 1'!I55</f>
        <v>0</v>
      </c>
      <c r="C20" s="432">
        <f>'Structures &amp; Real Property 1'!O55</f>
        <v>0</v>
      </c>
    </row>
    <row r="21" spans="1:8">
      <c r="A21" s="311" t="s">
        <v>323</v>
      </c>
      <c r="B21" s="432">
        <f>'Structures &amp; Real Property 2'!I55</f>
        <v>0</v>
      </c>
      <c r="C21" s="432">
        <f>'Structures &amp; Real Property 2'!P55</f>
        <v>0</v>
      </c>
    </row>
    <row r="22" spans="1:8">
      <c r="A22" s="311" t="s">
        <v>324</v>
      </c>
      <c r="B22" s="245"/>
      <c r="C22" s="260">
        <f>'Structures &amp; Real Property 3'!I55</f>
        <v>0</v>
      </c>
    </row>
    <row r="23" spans="1:8">
      <c r="A23" s="32" t="s">
        <v>58</v>
      </c>
      <c r="B23" s="32"/>
      <c r="D23" s="23">
        <f>B17+B18+B19+B20+B21+C22</f>
        <v>0</v>
      </c>
    </row>
    <row r="24" spans="1:8">
      <c r="A24" s="32" t="s">
        <v>61</v>
      </c>
      <c r="B24" s="256"/>
      <c r="D24" s="34">
        <f>B24*D23</f>
        <v>0</v>
      </c>
    </row>
    <row r="25" spans="1:8" ht="18">
      <c r="A25" s="32" t="s">
        <v>59</v>
      </c>
      <c r="B25" s="32"/>
      <c r="E25" s="23">
        <f>D24+D23</f>
        <v>0</v>
      </c>
      <c r="G25" s="259" t="str">
        <f>IF(B24="","IF JOB LOCATION IN SOUTH DAKOTA, ENTER 4.50% SD STATE TAX AND ANY APPLICABLE CITY TAX.","")</f>
        <v>IF JOB LOCATION IN SOUTH DAKOTA, ENTER 4.50% SD STATE TAX AND ANY APPLICABLE CITY TAX.</v>
      </c>
    </row>
    <row r="26" spans="1:8">
      <c r="D26" s="1"/>
      <c r="E26" s="23"/>
    </row>
    <row r="27" spans="1:8">
      <c r="A27" s="311" t="s">
        <v>325</v>
      </c>
      <c r="D27" s="1"/>
      <c r="E27" s="23">
        <f>'Professional Services'!G56</f>
        <v>0</v>
      </c>
    </row>
    <row r="28" spans="1:8">
      <c r="A28" s="32" t="s">
        <v>326</v>
      </c>
      <c r="D28" s="1"/>
      <c r="E28" s="23">
        <f>'Owner Included Items'!M55</f>
        <v>0</v>
      </c>
    </row>
    <row r="29" spans="1:8">
      <c r="D29" s="1"/>
      <c r="E29" s="23"/>
    </row>
    <row r="30" spans="1:8">
      <c r="A30" s="311" t="s">
        <v>327</v>
      </c>
      <c r="C30" s="23">
        <f>'E &amp; F Freight 1'!I55</f>
        <v>0</v>
      </c>
      <c r="D30" s="1"/>
      <c r="E30" s="23"/>
    </row>
    <row r="31" spans="1:8">
      <c r="A31" s="311" t="s">
        <v>328</v>
      </c>
      <c r="C31" s="23">
        <f>'E &amp; F Freight 2'!I55</f>
        <v>0</v>
      </c>
      <c r="D31" s="1"/>
      <c r="E31" s="23"/>
      <c r="H31">
        <f>IF(E45=0,0,SUM('Labor 1'!P73:R73,'Labor 2'!P73:R73,'Labor 3'!P73:R73,'Equipment &amp; Fixtures 1'!O56,'Equipment &amp; Fixtures 2'!O56,'Equipment &amp; Fixtures 3'!O56,'Structures &amp; Real Property 1'!O56,'Structures &amp; Real Property 2'!P56,'Professional Services'!O56,'E &amp; F Freight 1'!O57,'E &amp; F Freight 2'!O57,'E &amp; F Freight 3'!O57,'Prof. Serv. Freight'!O57,'S &amp; RP Freight 1'!O57,'S &amp; RP Freight 2'!O57,'Structures &amp; Real Property 3'!P56,'S &amp; RP Freight 3'!O57))</f>
        <v>0</v>
      </c>
    </row>
    <row r="32" spans="1:8">
      <c r="A32" s="311" t="s">
        <v>329</v>
      </c>
      <c r="C32" s="23">
        <f>'E &amp; F Freight 3'!I55</f>
        <v>0</v>
      </c>
      <c r="D32" s="1"/>
      <c r="E32" s="23"/>
    </row>
    <row r="33" spans="1:7">
      <c r="A33" s="311" t="s">
        <v>330</v>
      </c>
      <c r="C33" s="23">
        <f>'S &amp; RP Freight 1'!I55</f>
        <v>0</v>
      </c>
      <c r="D33" s="1"/>
      <c r="E33" s="23"/>
    </row>
    <row r="34" spans="1:7">
      <c r="A34" s="311" t="s">
        <v>331</v>
      </c>
      <c r="C34" s="23">
        <f>'S &amp; RP Freight 2'!I55</f>
        <v>0</v>
      </c>
      <c r="D34" s="1"/>
      <c r="E34" s="23"/>
    </row>
    <row r="35" spans="1:7">
      <c r="A35" s="311" t="s">
        <v>332</v>
      </c>
      <c r="C35" s="23">
        <f>'S &amp; RP Freight 3'!I55</f>
        <v>0</v>
      </c>
      <c r="D35" s="1"/>
      <c r="E35" s="23"/>
    </row>
    <row r="36" spans="1:7">
      <c r="A36" s="311" t="s">
        <v>333</v>
      </c>
      <c r="C36" s="34">
        <f>'Prof. Serv. Freight'!I55</f>
        <v>0</v>
      </c>
      <c r="D36" s="1"/>
      <c r="E36" s="23"/>
    </row>
    <row r="37" spans="1:7">
      <c r="A37" t="s">
        <v>202</v>
      </c>
      <c r="D37" s="245">
        <f>SUM(C30:C36)</f>
        <v>0</v>
      </c>
      <c r="E37" s="23"/>
    </row>
    <row r="38" spans="1:7">
      <c r="A38" s="32" t="s">
        <v>61</v>
      </c>
      <c r="B38" s="256"/>
      <c r="D38" s="260">
        <f>B38*D37</f>
        <v>0</v>
      </c>
      <c r="E38" s="23"/>
    </row>
    <row r="39" spans="1:7" ht="18">
      <c r="A39" s="32" t="s">
        <v>227</v>
      </c>
      <c r="D39" s="1"/>
      <c r="E39" s="23">
        <f>D38+D37</f>
        <v>0</v>
      </c>
      <c r="G39" s="259" t="str">
        <f>IF(B38="","IF JOB LOCATION IN SOUTH DAKOTA, ENTER 4.50% SD STATE TAX AND ANY APPLICIABLE CITY TAX.","")</f>
        <v>IF JOB LOCATION IN SOUTH DAKOTA, ENTER 4.50% SD STATE TAX AND ANY APPLICIABLE CITY TAX.</v>
      </c>
    </row>
    <row r="40" spans="1:7">
      <c r="D40" s="1"/>
      <c r="E40" s="23"/>
    </row>
    <row r="41" spans="1:7">
      <c r="A41" t="s">
        <v>60</v>
      </c>
      <c r="E41" s="34">
        <f>SUM(E15+E25+E27+E39+E28)</f>
        <v>0</v>
      </c>
    </row>
    <row r="43" spans="1:7" ht="13.5" thickBot="1">
      <c r="A43" t="s">
        <v>63</v>
      </c>
      <c r="B43" s="257"/>
      <c r="E43" s="26">
        <f>B43*E41</f>
        <v>0</v>
      </c>
    </row>
    <row r="44" spans="1:7" ht="13.5" thickBot="1">
      <c r="A44" t="s">
        <v>291</v>
      </c>
      <c r="B44" s="36">
        <v>0.06</v>
      </c>
      <c r="E44" s="26">
        <f>B44*H31</f>
        <v>0</v>
      </c>
    </row>
    <row r="45" spans="1:7" ht="13.5" thickBot="1">
      <c r="A45" t="s">
        <v>64</v>
      </c>
      <c r="E45" s="35">
        <f>E41+E43</f>
        <v>0</v>
      </c>
    </row>
    <row r="46" spans="1:7" ht="14.25" thickTop="1" thickBot="1">
      <c r="A46" s="311" t="s">
        <v>292</v>
      </c>
      <c r="E46" s="35">
        <f>E45+E44</f>
        <v>0</v>
      </c>
    </row>
    <row r="47" spans="1:7" ht="13.5" thickTop="1"/>
    <row r="48" spans="1:7" ht="13.5" thickBot="1">
      <c r="A48" t="s">
        <v>195</v>
      </c>
      <c r="C48" s="26">
        <f>IF(E45=0,0,SUM('Labor 1'!F73:G73,'Labor 2'!F73:G73,'Labor 3'!F73:G73,'Equipment &amp; Fixtures 1'!O55,'Equipment &amp; Fixtures 2'!O55,'Equipment &amp; Fixtures 3'!O55,'Structures &amp; Real Property 1'!O55,'Structures &amp; Real Property 2'!P55,'E &amp; F Freight 1'!O55,'E &amp; F Freight 2'!O55,'E &amp; F Freight 3'!O55,'S &amp; RP Freight 1'!O55,'S &amp; RP Freight 2'!O55,'Prof. Serv. Freight'!O55,E44,'Structures &amp; Real Property 3'!P55,'S &amp; RP Freight 3'!O55))</f>
        <v>0</v>
      </c>
    </row>
    <row r="50" spans="1:3" ht="13.5" thickBot="1">
      <c r="A50" t="s">
        <v>196</v>
      </c>
      <c r="C50" s="26">
        <f>IF(E45=0,0,SUM('Labor 1'!P73:R73,'Labor 2'!P73:R73,'Labor 3'!P73:R73,'Equipment &amp; Fixtures 1'!O56,'Equipment &amp; Fixtures 2'!O56,'Equipment &amp; Fixtures 3'!O56,'Structures &amp; Real Property 1'!O56,'Structures &amp; Real Property 2'!P56,'Professional Services'!O56,'E &amp; F Freight 1'!O57,'E &amp; F Freight 2'!O57,'E &amp; F Freight 3'!O57,'Prof. Serv. Freight'!O57,'S &amp; RP Freight 1'!O57,'S &amp; RP Freight 2'!O57,'Structures &amp; Real Property 3'!P56,'S &amp; RP Freight 3'!O57))</f>
        <v>0</v>
      </c>
    </row>
    <row r="52" spans="1:3" ht="13.5" thickBot="1">
      <c r="A52" t="s">
        <v>197</v>
      </c>
      <c r="C52" s="175">
        <f>IF(E45=0,0,C50/(C50+C48))</f>
        <v>0</v>
      </c>
    </row>
  </sheetData>
  <sheetProtection sheet="1" selectLockedCells="1"/>
  <mergeCells count="11"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conditionalFormatting sqref="C30">
    <cfRule type="expression" dxfId="39" priority="4" stopIfTrue="1">
      <formula>AND($C$30&lt;0.01,$B$17&gt;0)</formula>
    </cfRule>
  </conditionalFormatting>
  <conditionalFormatting sqref="C31">
    <cfRule type="expression" dxfId="38" priority="3" stopIfTrue="1">
      <formula>AND($C$31&lt;0.01,$B$18&gt;0)</formula>
    </cfRule>
  </conditionalFormatting>
  <conditionalFormatting sqref="C32:C35">
    <cfRule type="expression" dxfId="37" priority="7" stopIfTrue="1">
      <formula>AND($C$32&lt;0.01,$B$19&gt;0)</formula>
    </cfRule>
  </conditionalFormatting>
  <conditionalFormatting sqref="C36">
    <cfRule type="expression" dxfId="36" priority="1" stopIfTrue="1">
      <formula>AND($C$36&lt;0.01,$E$27&gt;0)</formula>
    </cfRule>
  </conditionalFormatting>
  <pageMargins left="0.75" right="0.75" top="1" bottom="1" header="0.5" footer="0.5"/>
  <pageSetup scale="95" orientation="portrait" r:id="rId1"/>
  <headerFooter alignWithMargins="0"/>
  <cellWatches>
    <cellWatch r="C30"/>
  </cellWatche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50"/>
  <sheetViews>
    <sheetView topLeftCell="A6" workbookViewId="0">
      <selection activeCell="G40" sqref="G40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36" t="s">
        <v>62</v>
      </c>
      <c r="B1" s="436"/>
      <c r="C1" s="436"/>
      <c r="D1" s="436"/>
      <c r="E1" s="436"/>
    </row>
    <row r="2" spans="1:5">
      <c r="A2" s="218"/>
      <c r="B2" s="218"/>
      <c r="C2" s="218"/>
      <c r="D2" s="218"/>
      <c r="E2" s="218"/>
    </row>
    <row r="3" spans="1:5">
      <c r="A3" s="218"/>
      <c r="B3" s="218"/>
      <c r="C3" s="218"/>
      <c r="D3" s="218"/>
      <c r="E3" s="218"/>
    </row>
    <row r="4" spans="1:5">
      <c r="A4" s="261" t="s">
        <v>39</v>
      </c>
      <c r="B4" s="437" t="str">
        <f>IF('Labor 1'!C4="","",'Labor 1'!C4)</f>
        <v/>
      </c>
      <c r="C4" s="437"/>
      <c r="D4" s="261" t="s">
        <v>40</v>
      </c>
      <c r="E4" s="263" t="str">
        <f>IF('Labor 1'!K4="","",'Labor 1'!K4)</f>
        <v/>
      </c>
    </row>
    <row r="5" spans="1:5">
      <c r="A5" s="218"/>
      <c r="B5" s="218"/>
      <c r="C5" s="218"/>
      <c r="D5" s="218"/>
      <c r="E5" s="218"/>
    </row>
    <row r="6" spans="1:5">
      <c r="A6" s="261" t="s">
        <v>43</v>
      </c>
      <c r="B6" s="437" t="str">
        <f>IF('Labor 1'!$C$6="","",'Labor 1'!$C$6)</f>
        <v/>
      </c>
      <c r="C6" s="437"/>
      <c r="D6" s="261" t="s">
        <v>41</v>
      </c>
      <c r="E6" s="262" t="str">
        <f>IF('Labor 1'!S4="","",'Labor 1'!S4)</f>
        <v/>
      </c>
    </row>
    <row r="7" spans="1:5">
      <c r="A7" s="261"/>
      <c r="B7" s="261"/>
      <c r="C7" s="218"/>
      <c r="D7" s="261"/>
      <c r="E7" s="218"/>
    </row>
    <row r="8" spans="1:5">
      <c r="A8" s="264"/>
      <c r="B8" s="264"/>
      <c r="C8" s="265"/>
      <c r="D8" s="264"/>
      <c r="E8" s="265"/>
    </row>
    <row r="9" spans="1:5">
      <c r="A9" s="218"/>
      <c r="B9" s="218"/>
      <c r="C9" s="218"/>
      <c r="D9" s="218"/>
      <c r="E9" s="218"/>
    </row>
    <row r="10" spans="1:5">
      <c r="A10" s="218" t="s">
        <v>54</v>
      </c>
      <c r="B10" s="435">
        <f>Total!B10</f>
        <v>0</v>
      </c>
      <c r="C10" s="435"/>
      <c r="D10" s="218"/>
      <c r="E10" s="218"/>
    </row>
    <row r="11" spans="1:5">
      <c r="A11" s="218" t="s">
        <v>56</v>
      </c>
      <c r="B11" s="435">
        <f>Total!B11</f>
        <v>0</v>
      </c>
      <c r="C11" s="435"/>
      <c r="D11" s="218"/>
      <c r="E11" s="218"/>
    </row>
    <row r="12" spans="1:5">
      <c r="A12" s="218" t="s">
        <v>57</v>
      </c>
      <c r="B12" s="435">
        <f>Total!B12</f>
        <v>0</v>
      </c>
      <c r="C12" s="435"/>
      <c r="D12" s="218"/>
      <c r="E12" s="218"/>
    </row>
    <row r="13" spans="1:5">
      <c r="A13" s="267" t="s">
        <v>55</v>
      </c>
      <c r="B13" s="267"/>
      <c r="C13" s="268"/>
      <c r="D13" s="268">
        <f>Total!D13</f>
        <v>0</v>
      </c>
      <c r="E13" s="269"/>
    </row>
    <row r="14" spans="1:5">
      <c r="A14" s="218" t="s">
        <v>61</v>
      </c>
      <c r="B14" s="256">
        <f>Total!B14</f>
        <v>0</v>
      </c>
      <c r="C14" s="218"/>
      <c r="D14" s="268">
        <f>Total!D14</f>
        <v>0</v>
      </c>
      <c r="E14" s="218"/>
    </row>
    <row r="15" spans="1:5">
      <c r="A15" s="218" t="s">
        <v>228</v>
      </c>
      <c r="B15" s="218"/>
      <c r="C15" s="218"/>
      <c r="D15" s="218"/>
      <c r="E15" s="268">
        <f>Total!E15</f>
        <v>0</v>
      </c>
    </row>
    <row r="16" spans="1:5">
      <c r="A16" s="218"/>
      <c r="B16" s="218"/>
      <c r="C16" s="218"/>
      <c r="D16" s="218"/>
      <c r="E16" s="218"/>
    </row>
    <row r="17" spans="1:13">
      <c r="A17" s="312" t="s">
        <v>319</v>
      </c>
      <c r="B17" s="435">
        <f>Total!B17+Total!E44</f>
        <v>0</v>
      </c>
      <c r="C17" s="435"/>
      <c r="D17" s="218"/>
      <c r="E17" s="218"/>
    </row>
    <row r="18" spans="1:13">
      <c r="A18" s="312" t="s">
        <v>320</v>
      </c>
      <c r="B18" s="435">
        <f>Total!B18</f>
        <v>0</v>
      </c>
      <c r="C18" s="435"/>
      <c r="D18" s="218"/>
      <c r="E18" s="218"/>
    </row>
    <row r="19" spans="1:13">
      <c r="A19" s="312" t="s">
        <v>321</v>
      </c>
      <c r="B19" s="435">
        <f>Total!B19</f>
        <v>0</v>
      </c>
      <c r="C19" s="435"/>
      <c r="D19" s="218"/>
      <c r="E19" s="218"/>
    </row>
    <row r="20" spans="1:13">
      <c r="A20" s="312" t="s">
        <v>322</v>
      </c>
      <c r="B20" s="435">
        <f>Total!B20</f>
        <v>0</v>
      </c>
      <c r="C20" s="435"/>
      <c r="D20" s="218"/>
      <c r="E20" s="218"/>
    </row>
    <row r="21" spans="1:13">
      <c r="A21" s="312" t="s">
        <v>323</v>
      </c>
      <c r="B21" s="435">
        <f>Total!B21</f>
        <v>0</v>
      </c>
      <c r="C21" s="435"/>
      <c r="D21" s="218"/>
      <c r="E21" s="218"/>
      <c r="M21" s="23"/>
    </row>
    <row r="22" spans="1:13">
      <c r="A22" s="312" t="s">
        <v>324</v>
      </c>
      <c r="B22" s="435">
        <f>Total!B22</f>
        <v>0</v>
      </c>
      <c r="C22" s="435"/>
      <c r="D22" s="218"/>
      <c r="E22" s="218"/>
      <c r="M22" s="23"/>
    </row>
    <row r="23" spans="1:13">
      <c r="A23" s="267" t="s">
        <v>58</v>
      </c>
      <c r="B23" s="267"/>
      <c r="C23" s="218"/>
      <c r="D23" s="268">
        <f>Total!D23</f>
        <v>0</v>
      </c>
      <c r="E23" s="218"/>
    </row>
    <row r="24" spans="1:13">
      <c r="A24" s="267" t="s">
        <v>61</v>
      </c>
      <c r="B24" s="256">
        <f>Total!B24</f>
        <v>0</v>
      </c>
      <c r="C24" s="218"/>
      <c r="D24" s="268">
        <f>Total!D24</f>
        <v>0</v>
      </c>
      <c r="E24" s="218"/>
    </row>
    <row r="25" spans="1:13">
      <c r="A25" s="267" t="s">
        <v>59</v>
      </c>
      <c r="B25" s="267"/>
      <c r="C25" s="218"/>
      <c r="D25" s="218"/>
      <c r="E25" s="268">
        <f>Total!E25</f>
        <v>0</v>
      </c>
    </row>
    <row r="26" spans="1:13">
      <c r="A26" s="218"/>
      <c r="B26" s="218"/>
      <c r="C26" s="218"/>
      <c r="D26" s="261"/>
      <c r="E26" s="268"/>
    </row>
    <row r="27" spans="1:13">
      <c r="A27" s="312" t="s">
        <v>325</v>
      </c>
      <c r="B27" s="218"/>
      <c r="C27" s="218"/>
      <c r="D27" s="261"/>
      <c r="E27" s="268">
        <f>Total!E27</f>
        <v>0</v>
      </c>
    </row>
    <row r="28" spans="1:13">
      <c r="A28" s="312" t="s">
        <v>334</v>
      </c>
      <c r="B28" s="218"/>
      <c r="C28" s="218"/>
      <c r="D28" s="261"/>
      <c r="E28" s="268">
        <f>Total!E28</f>
        <v>0</v>
      </c>
    </row>
    <row r="29" spans="1:13">
      <c r="A29" s="218"/>
      <c r="B29" s="218"/>
      <c r="C29" s="218"/>
      <c r="D29" s="261"/>
      <c r="E29" s="268"/>
    </row>
    <row r="30" spans="1:13">
      <c r="A30" s="312" t="s">
        <v>327</v>
      </c>
      <c r="B30" s="218"/>
      <c r="C30" s="268">
        <f>Total!C30</f>
        <v>0</v>
      </c>
      <c r="D30" s="261"/>
      <c r="E30" s="268"/>
    </row>
    <row r="31" spans="1:13">
      <c r="A31" s="312" t="s">
        <v>328</v>
      </c>
      <c r="B31" s="218"/>
      <c r="C31" s="268">
        <f>Total!C31</f>
        <v>0</v>
      </c>
      <c r="D31" s="261"/>
      <c r="E31" s="268"/>
    </row>
    <row r="32" spans="1:13">
      <c r="A32" s="312" t="s">
        <v>329</v>
      </c>
      <c r="B32" s="218"/>
      <c r="C32" s="268">
        <f>Total!C32</f>
        <v>0</v>
      </c>
      <c r="D32" s="261"/>
      <c r="E32" s="268"/>
    </row>
    <row r="33" spans="1:5">
      <c r="A33" s="312" t="s">
        <v>330</v>
      </c>
      <c r="B33" s="218"/>
      <c r="C33" s="268">
        <f>Total!C33</f>
        <v>0</v>
      </c>
      <c r="D33" s="261"/>
      <c r="E33" s="268"/>
    </row>
    <row r="34" spans="1:5">
      <c r="A34" s="312" t="s">
        <v>331</v>
      </c>
      <c r="B34" s="218"/>
      <c r="C34" s="268">
        <f>Total!C34</f>
        <v>0</v>
      </c>
      <c r="D34" s="261"/>
      <c r="E34" s="268"/>
    </row>
    <row r="35" spans="1:5">
      <c r="A35" s="312" t="s">
        <v>332</v>
      </c>
      <c r="B35" s="218"/>
      <c r="C35" s="268">
        <f>Total!C35</f>
        <v>0</v>
      </c>
      <c r="D35" s="261"/>
      <c r="E35" s="268"/>
    </row>
    <row r="36" spans="1:5">
      <c r="A36" s="312" t="s">
        <v>335</v>
      </c>
      <c r="B36" s="218"/>
      <c r="C36" s="268">
        <f>Total!C36</f>
        <v>0</v>
      </c>
      <c r="D36" s="261"/>
      <c r="E36" s="268"/>
    </row>
    <row r="37" spans="1:5">
      <c r="A37" s="218" t="s">
        <v>202</v>
      </c>
      <c r="B37" s="218"/>
      <c r="C37" s="218"/>
      <c r="D37" s="266">
        <f>Total!D37</f>
        <v>0</v>
      </c>
      <c r="E37" s="268"/>
    </row>
    <row r="38" spans="1:5">
      <c r="A38" s="267" t="s">
        <v>61</v>
      </c>
      <c r="B38" s="256">
        <f>Total!B38</f>
        <v>0</v>
      </c>
      <c r="C38" s="218"/>
      <c r="D38" s="266">
        <f>Total!D38</f>
        <v>0</v>
      </c>
      <c r="E38" s="268"/>
    </row>
    <row r="39" spans="1:5">
      <c r="A39" s="267" t="s">
        <v>227</v>
      </c>
      <c r="B39" s="218"/>
      <c r="C39" s="218"/>
      <c r="D39" s="261"/>
      <c r="E39" s="268">
        <f>Total!E39</f>
        <v>0</v>
      </c>
    </row>
    <row r="40" spans="1:5">
      <c r="A40" s="218"/>
      <c r="B40" s="218"/>
      <c r="C40" s="218"/>
      <c r="D40" s="261"/>
      <c r="E40" s="268"/>
    </row>
    <row r="41" spans="1:5">
      <c r="A41" s="218" t="s">
        <v>60</v>
      </c>
      <c r="B41" s="218"/>
      <c r="C41" s="218"/>
      <c r="D41" s="218"/>
      <c r="E41" s="270">
        <f>Total!E41</f>
        <v>0</v>
      </c>
    </row>
    <row r="42" spans="1:5">
      <c r="A42" s="218"/>
      <c r="B42" s="218"/>
      <c r="C42" s="218"/>
      <c r="D42" s="218"/>
      <c r="E42" s="218"/>
    </row>
    <row r="43" spans="1:5" ht="13.5" thickBot="1">
      <c r="A43" s="218" t="s">
        <v>63</v>
      </c>
      <c r="B43" s="257">
        <f>Total!B43</f>
        <v>0</v>
      </c>
      <c r="C43" s="218"/>
      <c r="D43" s="218"/>
      <c r="E43" s="271">
        <f>Total!E43</f>
        <v>0</v>
      </c>
    </row>
    <row r="44" spans="1:5">
      <c r="A44" s="312"/>
      <c r="B44" s="272"/>
      <c r="C44" s="218"/>
      <c r="D44" s="218"/>
      <c r="E44" s="314"/>
    </row>
    <row r="45" spans="1:5" ht="13.5" thickBot="1">
      <c r="A45" s="218" t="s">
        <v>64</v>
      </c>
      <c r="B45" s="218"/>
      <c r="C45" s="218"/>
      <c r="D45" s="218"/>
      <c r="E45" s="273">
        <f>Total!E46</f>
        <v>0</v>
      </c>
    </row>
    <row r="46" spans="1:5" ht="13.5" thickTop="1">
      <c r="C46" s="23"/>
    </row>
    <row r="48" spans="1:5">
      <c r="C48" s="23"/>
    </row>
    <row r="50" spans="3:3">
      <c r="C50" s="171"/>
    </row>
  </sheetData>
  <sheetProtection sheet="1" objects="1" scenarios="1" selectLockedCells="1" selectUnlockedCells="1"/>
  <mergeCells count="12">
    <mergeCell ref="B22:C22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pageMargins left="0.75" right="0.75" top="1" bottom="1" header="0.5" footer="0.5"/>
  <pageSetup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workbookViewId="0">
      <selection activeCell="J4" sqref="J4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  <col min="9" max="9" width="13.4257812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81" t="s">
        <v>314</v>
      </c>
    </row>
    <row r="3" spans="1:17">
      <c r="B3" s="2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I3" s="2" t="s">
        <v>198</v>
      </c>
    </row>
    <row r="4" spans="1:17" ht="13.5" thickBot="1">
      <c r="I4" s="2" t="s">
        <v>42</v>
      </c>
      <c r="J4" s="251"/>
    </row>
    <row r="5" spans="1:17">
      <c r="B5" s="2" t="s">
        <v>43</v>
      </c>
      <c r="C5" s="359" t="str">
        <f>IF('Labor 1'!$C$6:$H$6="","",'Labor 1'!$C$6:$H$6)</f>
        <v/>
      </c>
      <c r="D5" s="359"/>
      <c r="E5" s="1" t="s">
        <v>44</v>
      </c>
      <c r="F5" s="176">
        <v>1</v>
      </c>
      <c r="G5" s="2" t="s">
        <v>2</v>
      </c>
      <c r="H5" s="176">
        <v>1</v>
      </c>
    </row>
    <row r="7" spans="1:17">
      <c r="A7" s="18" t="s">
        <v>45</v>
      </c>
      <c r="B7" s="18" t="s">
        <v>53</v>
      </c>
      <c r="C7" s="409" t="s">
        <v>3</v>
      </c>
      <c r="D7" s="411"/>
      <c r="E7" s="410"/>
      <c r="F7" s="18" t="s">
        <v>47</v>
      </c>
      <c r="G7" s="409" t="s">
        <v>15</v>
      </c>
      <c r="H7" s="410"/>
      <c r="I7" s="5" t="s">
        <v>48</v>
      </c>
      <c r="J7" s="5" t="s">
        <v>49</v>
      </c>
      <c r="K7" s="173" t="s">
        <v>188</v>
      </c>
      <c r="L7" s="5" t="s">
        <v>50</v>
      </c>
      <c r="O7" s="5" t="s">
        <v>95</v>
      </c>
      <c r="P7" s="2"/>
      <c r="Q7" s="2"/>
    </row>
    <row r="8" spans="1:17">
      <c r="A8" s="19"/>
      <c r="B8" s="24"/>
      <c r="C8" s="412"/>
      <c r="D8" s="357"/>
      <c r="E8" s="413"/>
      <c r="F8" s="19" t="s">
        <v>51</v>
      </c>
      <c r="G8" s="412"/>
      <c r="H8" s="413"/>
      <c r="I8" s="5" t="s">
        <v>51</v>
      </c>
      <c r="J8" s="5" t="s">
        <v>51</v>
      </c>
      <c r="K8" s="4"/>
      <c r="L8" s="4"/>
      <c r="O8" s="21"/>
      <c r="P8" s="23"/>
    </row>
    <row r="9" spans="1:17">
      <c r="A9" s="169"/>
      <c r="B9" s="186"/>
      <c r="C9" s="406"/>
      <c r="D9" s="398"/>
      <c r="E9" s="399"/>
      <c r="F9" s="21">
        <f>IF(A9="",0,(O9/A9)/L9)</f>
        <v>0</v>
      </c>
      <c r="G9" s="438">
        <f>IF(A9="",1*F9,F9*A9)</f>
        <v>0</v>
      </c>
      <c r="H9" s="438"/>
      <c r="I9" s="27"/>
      <c r="J9" s="21">
        <f>J4*I9</f>
        <v>0</v>
      </c>
      <c r="K9" s="28"/>
      <c r="L9" s="22">
        <f t="shared" ref="L9:L53" si="0">1-K9</f>
        <v>1</v>
      </c>
      <c r="O9" s="21">
        <f>(J9+I9)*A9</f>
        <v>0</v>
      </c>
      <c r="P9" s="23"/>
      <c r="Q9" s="23"/>
    </row>
    <row r="10" spans="1:17">
      <c r="A10" s="169"/>
      <c r="B10" s="30"/>
      <c r="C10" s="395"/>
      <c r="D10" s="395"/>
      <c r="E10" s="395"/>
      <c r="F10" s="21">
        <f t="shared" ref="F10:F53" si="1">IF(A10="",0,(O10/A10)/L10)</f>
        <v>0</v>
      </c>
      <c r="G10" s="438">
        <f t="shared" ref="G10:G53" si="2">(F10)*A10</f>
        <v>0</v>
      </c>
      <c r="H10" s="438"/>
      <c r="I10" s="27"/>
      <c r="J10" s="21">
        <f>I10*J4</f>
        <v>0</v>
      </c>
      <c r="K10" s="28"/>
      <c r="L10" s="22">
        <f t="shared" si="0"/>
        <v>1</v>
      </c>
      <c r="O10" s="21">
        <f t="shared" ref="O10:O53" si="3">(J10+I10)*A10</f>
        <v>0</v>
      </c>
      <c r="P10" s="23"/>
      <c r="Q10" s="23"/>
    </row>
    <row r="11" spans="1:17">
      <c r="A11" s="169"/>
      <c r="B11" s="30"/>
      <c r="C11" s="395"/>
      <c r="D11" s="395"/>
      <c r="E11" s="395"/>
      <c r="F11" s="21">
        <f t="shared" si="1"/>
        <v>0</v>
      </c>
      <c r="G11" s="438">
        <f t="shared" si="2"/>
        <v>0</v>
      </c>
      <c r="H11" s="438"/>
      <c r="I11" s="27"/>
      <c r="J11" s="21">
        <f>I11*J4</f>
        <v>0</v>
      </c>
      <c r="K11" s="28"/>
      <c r="L11" s="22">
        <f t="shared" si="0"/>
        <v>1</v>
      </c>
      <c r="O11" s="21">
        <f t="shared" si="3"/>
        <v>0</v>
      </c>
      <c r="P11" s="23"/>
      <c r="Q11" s="23"/>
    </row>
    <row r="12" spans="1:17">
      <c r="A12" s="169"/>
      <c r="B12" s="30"/>
      <c r="C12" s="395"/>
      <c r="D12" s="395"/>
      <c r="E12" s="395"/>
      <c r="F12" s="21">
        <f t="shared" si="1"/>
        <v>0</v>
      </c>
      <c r="G12" s="438">
        <f t="shared" si="2"/>
        <v>0</v>
      </c>
      <c r="H12" s="438"/>
      <c r="I12" s="27"/>
      <c r="J12" s="21">
        <f>I12*J4</f>
        <v>0</v>
      </c>
      <c r="K12" s="28"/>
      <c r="L12" s="22">
        <f t="shared" si="0"/>
        <v>1</v>
      </c>
      <c r="O12" s="21">
        <f t="shared" si="3"/>
        <v>0</v>
      </c>
      <c r="P12" s="23"/>
      <c r="Q12" s="23"/>
    </row>
    <row r="13" spans="1:17">
      <c r="A13" s="169"/>
      <c r="B13" s="30"/>
      <c r="C13" s="395"/>
      <c r="D13" s="395"/>
      <c r="E13" s="395"/>
      <c r="F13" s="21">
        <f t="shared" si="1"/>
        <v>0</v>
      </c>
      <c r="G13" s="438">
        <f t="shared" si="2"/>
        <v>0</v>
      </c>
      <c r="H13" s="438"/>
      <c r="I13" s="27"/>
      <c r="J13" s="21">
        <f>I13*J4</f>
        <v>0</v>
      </c>
      <c r="K13" s="28"/>
      <c r="L13" s="22">
        <f t="shared" si="0"/>
        <v>1</v>
      </c>
      <c r="O13" s="21">
        <f t="shared" si="3"/>
        <v>0</v>
      </c>
      <c r="P13" s="23"/>
      <c r="Q13" s="23"/>
    </row>
    <row r="14" spans="1:17">
      <c r="A14" s="169"/>
      <c r="B14" s="30"/>
      <c r="C14" s="396"/>
      <c r="D14" s="395"/>
      <c r="E14" s="395"/>
      <c r="F14" s="21">
        <f t="shared" si="1"/>
        <v>0</v>
      </c>
      <c r="G14" s="438">
        <f t="shared" si="2"/>
        <v>0</v>
      </c>
      <c r="H14" s="438"/>
      <c r="I14" s="27"/>
      <c r="J14" s="21">
        <f>I14*J4</f>
        <v>0</v>
      </c>
      <c r="K14" s="28"/>
      <c r="L14" s="22">
        <f t="shared" si="0"/>
        <v>1</v>
      </c>
      <c r="O14" s="21">
        <f t="shared" si="3"/>
        <v>0</v>
      </c>
      <c r="P14" s="23"/>
      <c r="Q14" s="23"/>
    </row>
    <row r="15" spans="1:17">
      <c r="A15" s="169"/>
      <c r="B15" s="30"/>
      <c r="C15" s="395"/>
      <c r="D15" s="395"/>
      <c r="E15" s="395"/>
      <c r="F15" s="21">
        <f t="shared" si="1"/>
        <v>0</v>
      </c>
      <c r="G15" s="438">
        <f t="shared" si="2"/>
        <v>0</v>
      </c>
      <c r="H15" s="438"/>
      <c r="I15" s="27"/>
      <c r="J15" s="21">
        <f>I15*J4</f>
        <v>0</v>
      </c>
      <c r="K15" s="28"/>
      <c r="L15" s="22">
        <f t="shared" si="0"/>
        <v>1</v>
      </c>
      <c r="O15" s="21">
        <f t="shared" si="3"/>
        <v>0</v>
      </c>
      <c r="P15" s="23"/>
      <c r="Q15" s="23"/>
    </row>
    <row r="16" spans="1:17">
      <c r="A16" s="169"/>
      <c r="B16" s="30"/>
      <c r="C16" s="395"/>
      <c r="D16" s="395"/>
      <c r="E16" s="395"/>
      <c r="F16" s="21">
        <f t="shared" si="1"/>
        <v>0</v>
      </c>
      <c r="G16" s="438">
        <f t="shared" si="2"/>
        <v>0</v>
      </c>
      <c r="H16" s="438"/>
      <c r="I16" s="27"/>
      <c r="J16" s="21">
        <f>I16*J4</f>
        <v>0</v>
      </c>
      <c r="K16" s="28"/>
      <c r="L16" s="22">
        <f t="shared" si="0"/>
        <v>1</v>
      </c>
      <c r="O16" s="21">
        <f t="shared" si="3"/>
        <v>0</v>
      </c>
      <c r="P16" s="23"/>
      <c r="Q16" s="23"/>
    </row>
    <row r="17" spans="1:17">
      <c r="A17" s="169"/>
      <c r="B17" s="30"/>
      <c r="C17" s="395"/>
      <c r="D17" s="395"/>
      <c r="E17" s="395"/>
      <c r="F17" s="21">
        <f t="shared" si="1"/>
        <v>0</v>
      </c>
      <c r="G17" s="438">
        <f t="shared" si="2"/>
        <v>0</v>
      </c>
      <c r="H17" s="438"/>
      <c r="I17" s="27"/>
      <c r="J17" s="21">
        <f>I17*J4</f>
        <v>0</v>
      </c>
      <c r="K17" s="28"/>
      <c r="L17" s="22">
        <f t="shared" si="0"/>
        <v>1</v>
      </c>
      <c r="O17" s="21">
        <f t="shared" si="3"/>
        <v>0</v>
      </c>
      <c r="P17" s="23"/>
      <c r="Q17" s="23"/>
    </row>
    <row r="18" spans="1:17">
      <c r="A18" s="169"/>
      <c r="B18" s="30"/>
      <c r="C18" s="395"/>
      <c r="D18" s="395"/>
      <c r="E18" s="395"/>
      <c r="F18" s="21">
        <f t="shared" si="1"/>
        <v>0</v>
      </c>
      <c r="G18" s="438">
        <f t="shared" si="2"/>
        <v>0</v>
      </c>
      <c r="H18" s="438"/>
      <c r="I18" s="27"/>
      <c r="J18" s="21">
        <f>I18*J4</f>
        <v>0</v>
      </c>
      <c r="K18" s="28"/>
      <c r="L18" s="22">
        <f t="shared" si="0"/>
        <v>1</v>
      </c>
      <c r="O18" s="21">
        <f t="shared" si="3"/>
        <v>0</v>
      </c>
      <c r="P18" s="23"/>
      <c r="Q18" s="23"/>
    </row>
    <row r="19" spans="1:17">
      <c r="A19" s="169"/>
      <c r="B19" s="30"/>
      <c r="C19" s="395"/>
      <c r="D19" s="395"/>
      <c r="E19" s="395"/>
      <c r="F19" s="21">
        <f t="shared" si="1"/>
        <v>0</v>
      </c>
      <c r="G19" s="438">
        <f t="shared" si="2"/>
        <v>0</v>
      </c>
      <c r="H19" s="438"/>
      <c r="I19" s="27"/>
      <c r="J19" s="21">
        <f>I19*J4</f>
        <v>0</v>
      </c>
      <c r="K19" s="28"/>
      <c r="L19" s="22">
        <f t="shared" si="0"/>
        <v>1</v>
      </c>
      <c r="O19" s="21">
        <f t="shared" si="3"/>
        <v>0</v>
      </c>
      <c r="P19" s="23"/>
      <c r="Q19" s="23"/>
    </row>
    <row r="20" spans="1:17">
      <c r="A20" s="169"/>
      <c r="B20" s="30"/>
      <c r="C20" s="395"/>
      <c r="D20" s="395"/>
      <c r="E20" s="395"/>
      <c r="F20" s="21">
        <f t="shared" si="1"/>
        <v>0</v>
      </c>
      <c r="G20" s="438">
        <f t="shared" si="2"/>
        <v>0</v>
      </c>
      <c r="H20" s="438"/>
      <c r="I20" s="27"/>
      <c r="J20" s="21">
        <f>I20*J4</f>
        <v>0</v>
      </c>
      <c r="K20" s="28"/>
      <c r="L20" s="22">
        <f t="shared" si="0"/>
        <v>1</v>
      </c>
      <c r="O20" s="21">
        <f t="shared" si="3"/>
        <v>0</v>
      </c>
      <c r="P20" s="23"/>
      <c r="Q20" s="23"/>
    </row>
    <row r="21" spans="1:17">
      <c r="A21" s="169"/>
      <c r="B21" s="30"/>
      <c r="C21" s="395"/>
      <c r="D21" s="395"/>
      <c r="E21" s="395"/>
      <c r="F21" s="21">
        <f t="shared" si="1"/>
        <v>0</v>
      </c>
      <c r="G21" s="438">
        <f t="shared" si="2"/>
        <v>0</v>
      </c>
      <c r="H21" s="438"/>
      <c r="I21" s="27"/>
      <c r="J21" s="21">
        <f>I21*J4</f>
        <v>0</v>
      </c>
      <c r="K21" s="28"/>
      <c r="L21" s="22">
        <f t="shared" si="0"/>
        <v>1</v>
      </c>
      <c r="O21" s="21">
        <f t="shared" si="3"/>
        <v>0</v>
      </c>
      <c r="P21" s="23"/>
      <c r="Q21" s="23"/>
    </row>
    <row r="22" spans="1:17">
      <c r="A22" s="169"/>
      <c r="B22" s="30"/>
      <c r="C22" s="395"/>
      <c r="D22" s="395"/>
      <c r="E22" s="395"/>
      <c r="F22" s="21">
        <f t="shared" si="1"/>
        <v>0</v>
      </c>
      <c r="G22" s="438">
        <f t="shared" si="2"/>
        <v>0</v>
      </c>
      <c r="H22" s="438"/>
      <c r="I22" s="27"/>
      <c r="J22" s="21">
        <f>I22*J4</f>
        <v>0</v>
      </c>
      <c r="K22" s="28"/>
      <c r="L22" s="22">
        <f t="shared" si="0"/>
        <v>1</v>
      </c>
      <c r="O22" s="21">
        <f t="shared" si="3"/>
        <v>0</v>
      </c>
      <c r="P22" s="23"/>
      <c r="Q22" s="23"/>
    </row>
    <row r="23" spans="1:17">
      <c r="A23" s="169"/>
      <c r="B23" s="30"/>
      <c r="C23" s="395"/>
      <c r="D23" s="395"/>
      <c r="E23" s="395"/>
      <c r="F23" s="21">
        <f t="shared" si="1"/>
        <v>0</v>
      </c>
      <c r="G23" s="438">
        <f t="shared" si="2"/>
        <v>0</v>
      </c>
      <c r="H23" s="438"/>
      <c r="I23" s="27"/>
      <c r="J23" s="21">
        <f>I23*J4</f>
        <v>0</v>
      </c>
      <c r="K23" s="28"/>
      <c r="L23" s="22">
        <f t="shared" si="0"/>
        <v>1</v>
      </c>
      <c r="O23" s="21">
        <f t="shared" si="3"/>
        <v>0</v>
      </c>
      <c r="P23" s="23"/>
      <c r="Q23" s="23"/>
    </row>
    <row r="24" spans="1:17">
      <c r="A24" s="169"/>
      <c r="B24" s="30"/>
      <c r="C24" s="395"/>
      <c r="D24" s="395"/>
      <c r="E24" s="395"/>
      <c r="F24" s="21">
        <f t="shared" si="1"/>
        <v>0</v>
      </c>
      <c r="G24" s="438">
        <f t="shared" si="2"/>
        <v>0</v>
      </c>
      <c r="H24" s="438"/>
      <c r="I24" s="27"/>
      <c r="J24" s="21">
        <f>I24*J4</f>
        <v>0</v>
      </c>
      <c r="K24" s="28"/>
      <c r="L24" s="22">
        <f t="shared" si="0"/>
        <v>1</v>
      </c>
      <c r="O24" s="21">
        <f t="shared" si="3"/>
        <v>0</v>
      </c>
      <c r="P24" s="23"/>
      <c r="Q24" s="23"/>
    </row>
    <row r="25" spans="1:17">
      <c r="A25" s="169"/>
      <c r="B25" s="30"/>
      <c r="C25" s="395"/>
      <c r="D25" s="395"/>
      <c r="E25" s="395"/>
      <c r="F25" s="21">
        <f t="shared" si="1"/>
        <v>0</v>
      </c>
      <c r="G25" s="438">
        <f t="shared" si="2"/>
        <v>0</v>
      </c>
      <c r="H25" s="438"/>
      <c r="I25" s="27"/>
      <c r="J25" s="21">
        <f>I25*J4</f>
        <v>0</v>
      </c>
      <c r="K25" s="28"/>
      <c r="L25" s="22">
        <f t="shared" si="0"/>
        <v>1</v>
      </c>
      <c r="O25" s="21">
        <f t="shared" si="3"/>
        <v>0</v>
      </c>
      <c r="P25" s="23"/>
      <c r="Q25" s="23"/>
    </row>
    <row r="26" spans="1:17">
      <c r="A26" s="169"/>
      <c r="B26" s="30"/>
      <c r="C26" s="395"/>
      <c r="D26" s="395"/>
      <c r="E26" s="395"/>
      <c r="F26" s="21">
        <f t="shared" si="1"/>
        <v>0</v>
      </c>
      <c r="G26" s="438">
        <f t="shared" si="2"/>
        <v>0</v>
      </c>
      <c r="H26" s="438"/>
      <c r="I26" s="27"/>
      <c r="J26" s="21">
        <f>I26*J4</f>
        <v>0</v>
      </c>
      <c r="K26" s="29"/>
      <c r="L26" s="22">
        <f t="shared" si="0"/>
        <v>1</v>
      </c>
      <c r="O26" s="21">
        <f t="shared" si="3"/>
        <v>0</v>
      </c>
      <c r="P26" s="23"/>
      <c r="Q26" s="23"/>
    </row>
    <row r="27" spans="1:17">
      <c r="A27" s="169"/>
      <c r="B27" s="30"/>
      <c r="C27" s="395"/>
      <c r="D27" s="395"/>
      <c r="E27" s="395"/>
      <c r="F27" s="21">
        <f t="shared" si="1"/>
        <v>0</v>
      </c>
      <c r="G27" s="438">
        <f t="shared" si="2"/>
        <v>0</v>
      </c>
      <c r="H27" s="438"/>
      <c r="I27" s="27"/>
      <c r="J27" s="21">
        <f>I27*J4</f>
        <v>0</v>
      </c>
      <c r="K27" s="29"/>
      <c r="L27" s="22">
        <f t="shared" si="0"/>
        <v>1</v>
      </c>
      <c r="O27" s="21">
        <f t="shared" si="3"/>
        <v>0</v>
      </c>
      <c r="P27" s="23"/>
      <c r="Q27" s="23"/>
    </row>
    <row r="28" spans="1:17">
      <c r="A28" s="169"/>
      <c r="B28" s="30"/>
      <c r="C28" s="395"/>
      <c r="D28" s="395"/>
      <c r="E28" s="395"/>
      <c r="F28" s="21">
        <f t="shared" si="1"/>
        <v>0</v>
      </c>
      <c r="G28" s="438">
        <f t="shared" si="2"/>
        <v>0</v>
      </c>
      <c r="H28" s="438"/>
      <c r="I28" s="27"/>
      <c r="J28" s="21">
        <f>I28*J4</f>
        <v>0</v>
      </c>
      <c r="K28" s="29"/>
      <c r="L28" s="22">
        <f t="shared" si="0"/>
        <v>1</v>
      </c>
      <c r="O28" s="21">
        <f t="shared" si="3"/>
        <v>0</v>
      </c>
      <c r="P28" s="23"/>
      <c r="Q28" s="23"/>
    </row>
    <row r="29" spans="1:17">
      <c r="A29" s="169"/>
      <c r="B29" s="30"/>
      <c r="C29" s="395"/>
      <c r="D29" s="395"/>
      <c r="E29" s="395"/>
      <c r="F29" s="21">
        <f t="shared" si="1"/>
        <v>0</v>
      </c>
      <c r="G29" s="438">
        <f t="shared" si="2"/>
        <v>0</v>
      </c>
      <c r="H29" s="438"/>
      <c r="I29" s="27"/>
      <c r="J29" s="21">
        <f>I29*J4</f>
        <v>0</v>
      </c>
      <c r="K29" s="29"/>
      <c r="L29" s="22">
        <f t="shared" si="0"/>
        <v>1</v>
      </c>
      <c r="O29" s="21">
        <f t="shared" si="3"/>
        <v>0</v>
      </c>
      <c r="P29" s="23"/>
      <c r="Q29" s="23"/>
    </row>
    <row r="30" spans="1:17">
      <c r="A30" s="169"/>
      <c r="B30" s="30"/>
      <c r="C30" s="395"/>
      <c r="D30" s="395"/>
      <c r="E30" s="395"/>
      <c r="F30" s="21">
        <f t="shared" si="1"/>
        <v>0</v>
      </c>
      <c r="G30" s="438">
        <f t="shared" si="2"/>
        <v>0</v>
      </c>
      <c r="H30" s="438"/>
      <c r="I30" s="27"/>
      <c r="J30" s="21">
        <f>I30*J4</f>
        <v>0</v>
      </c>
      <c r="K30" s="29"/>
      <c r="L30" s="22">
        <f t="shared" si="0"/>
        <v>1</v>
      </c>
      <c r="O30" s="21">
        <f t="shared" si="3"/>
        <v>0</v>
      </c>
      <c r="P30" s="23"/>
      <c r="Q30" s="23"/>
    </row>
    <row r="31" spans="1:17">
      <c r="A31" s="169"/>
      <c r="B31" s="30"/>
      <c r="C31" s="395"/>
      <c r="D31" s="395"/>
      <c r="E31" s="395"/>
      <c r="F31" s="21">
        <f t="shared" si="1"/>
        <v>0</v>
      </c>
      <c r="G31" s="438">
        <f t="shared" si="2"/>
        <v>0</v>
      </c>
      <c r="H31" s="438"/>
      <c r="I31" s="27"/>
      <c r="J31" s="21">
        <f>I31*J4</f>
        <v>0</v>
      </c>
      <c r="K31" s="29"/>
      <c r="L31" s="22">
        <f t="shared" si="0"/>
        <v>1</v>
      </c>
      <c r="O31" s="21">
        <f t="shared" si="3"/>
        <v>0</v>
      </c>
      <c r="P31" s="23"/>
      <c r="Q31" s="23"/>
    </row>
    <row r="32" spans="1:17">
      <c r="A32" s="169"/>
      <c r="B32" s="30"/>
      <c r="C32" s="395"/>
      <c r="D32" s="395"/>
      <c r="E32" s="395"/>
      <c r="F32" s="21">
        <f t="shared" si="1"/>
        <v>0</v>
      </c>
      <c r="G32" s="438">
        <f t="shared" si="2"/>
        <v>0</v>
      </c>
      <c r="H32" s="438"/>
      <c r="I32" s="27"/>
      <c r="J32" s="21">
        <f>I32*J4</f>
        <v>0</v>
      </c>
      <c r="K32" s="29"/>
      <c r="L32" s="22">
        <f t="shared" si="0"/>
        <v>1</v>
      </c>
      <c r="O32" s="21">
        <f t="shared" si="3"/>
        <v>0</v>
      </c>
      <c r="P32" s="23"/>
      <c r="Q32" s="23"/>
    </row>
    <row r="33" spans="1:17">
      <c r="A33" s="169"/>
      <c r="B33" s="30"/>
      <c r="C33" s="395"/>
      <c r="D33" s="395"/>
      <c r="E33" s="395"/>
      <c r="F33" s="21">
        <f t="shared" si="1"/>
        <v>0</v>
      </c>
      <c r="G33" s="438">
        <f t="shared" si="2"/>
        <v>0</v>
      </c>
      <c r="H33" s="438"/>
      <c r="I33" s="27"/>
      <c r="J33" s="21">
        <f>I33*J4</f>
        <v>0</v>
      </c>
      <c r="K33" s="29"/>
      <c r="L33" s="22">
        <f t="shared" si="0"/>
        <v>1</v>
      </c>
      <c r="O33" s="21">
        <f t="shared" si="3"/>
        <v>0</v>
      </c>
      <c r="P33" s="23"/>
      <c r="Q33" s="23"/>
    </row>
    <row r="34" spans="1:17">
      <c r="A34" s="169"/>
      <c r="B34" s="30"/>
      <c r="C34" s="395"/>
      <c r="D34" s="395"/>
      <c r="E34" s="395"/>
      <c r="F34" s="21">
        <f t="shared" si="1"/>
        <v>0</v>
      </c>
      <c r="G34" s="438">
        <f t="shared" si="2"/>
        <v>0</v>
      </c>
      <c r="H34" s="438"/>
      <c r="I34" s="27"/>
      <c r="J34" s="21">
        <f>I34*J4</f>
        <v>0</v>
      </c>
      <c r="K34" s="29"/>
      <c r="L34" s="22">
        <f t="shared" si="0"/>
        <v>1</v>
      </c>
      <c r="O34" s="21">
        <f t="shared" si="3"/>
        <v>0</v>
      </c>
      <c r="P34" s="23"/>
      <c r="Q34" s="23"/>
    </row>
    <row r="35" spans="1:17">
      <c r="A35" s="169"/>
      <c r="B35" s="30"/>
      <c r="C35" s="395"/>
      <c r="D35" s="395"/>
      <c r="E35" s="395"/>
      <c r="F35" s="21">
        <f t="shared" si="1"/>
        <v>0</v>
      </c>
      <c r="G35" s="438">
        <f t="shared" si="2"/>
        <v>0</v>
      </c>
      <c r="H35" s="438"/>
      <c r="I35" s="27"/>
      <c r="J35" s="21">
        <f>I35*J4</f>
        <v>0</v>
      </c>
      <c r="K35" s="29"/>
      <c r="L35" s="22">
        <f t="shared" si="0"/>
        <v>1</v>
      </c>
      <c r="O35" s="21">
        <f t="shared" si="3"/>
        <v>0</v>
      </c>
      <c r="P35" s="23"/>
      <c r="Q35" s="23"/>
    </row>
    <row r="36" spans="1:17">
      <c r="A36" s="169"/>
      <c r="B36" s="30"/>
      <c r="C36" s="395"/>
      <c r="D36" s="395"/>
      <c r="E36" s="395"/>
      <c r="F36" s="21">
        <f t="shared" si="1"/>
        <v>0</v>
      </c>
      <c r="G36" s="438">
        <f t="shared" si="2"/>
        <v>0</v>
      </c>
      <c r="H36" s="438"/>
      <c r="I36" s="27"/>
      <c r="J36" s="21">
        <f>I36*J4</f>
        <v>0</v>
      </c>
      <c r="K36" s="29"/>
      <c r="L36" s="22">
        <f t="shared" si="0"/>
        <v>1</v>
      </c>
      <c r="O36" s="21">
        <f t="shared" si="3"/>
        <v>0</v>
      </c>
      <c r="P36" s="23"/>
      <c r="Q36" s="23"/>
    </row>
    <row r="37" spans="1:17">
      <c r="A37" s="169"/>
      <c r="B37" s="30"/>
      <c r="C37" s="395"/>
      <c r="D37" s="395"/>
      <c r="E37" s="395"/>
      <c r="F37" s="21">
        <f t="shared" si="1"/>
        <v>0</v>
      </c>
      <c r="G37" s="438">
        <f t="shared" si="2"/>
        <v>0</v>
      </c>
      <c r="H37" s="438"/>
      <c r="I37" s="27"/>
      <c r="J37" s="21">
        <f>I37*J4</f>
        <v>0</v>
      </c>
      <c r="K37" s="29"/>
      <c r="L37" s="22">
        <f t="shared" si="0"/>
        <v>1</v>
      </c>
      <c r="O37" s="21">
        <f t="shared" si="3"/>
        <v>0</v>
      </c>
      <c r="P37" s="23"/>
      <c r="Q37" s="23"/>
    </row>
    <row r="38" spans="1:17">
      <c r="A38" s="169"/>
      <c r="B38" s="30"/>
      <c r="C38" s="395"/>
      <c r="D38" s="395"/>
      <c r="E38" s="395"/>
      <c r="F38" s="21">
        <f t="shared" si="1"/>
        <v>0</v>
      </c>
      <c r="G38" s="438">
        <f t="shared" si="2"/>
        <v>0</v>
      </c>
      <c r="H38" s="438"/>
      <c r="I38" s="27"/>
      <c r="J38" s="21">
        <f>I38*J4</f>
        <v>0</v>
      </c>
      <c r="K38" s="29"/>
      <c r="L38" s="22">
        <f t="shared" si="0"/>
        <v>1</v>
      </c>
      <c r="O38" s="21">
        <f t="shared" si="3"/>
        <v>0</v>
      </c>
      <c r="P38" s="23"/>
      <c r="Q38" s="23"/>
    </row>
    <row r="39" spans="1:17">
      <c r="A39" s="169"/>
      <c r="B39" s="30"/>
      <c r="C39" s="395"/>
      <c r="D39" s="395"/>
      <c r="E39" s="395"/>
      <c r="F39" s="21">
        <f t="shared" si="1"/>
        <v>0</v>
      </c>
      <c r="G39" s="438">
        <f t="shared" si="2"/>
        <v>0</v>
      </c>
      <c r="H39" s="438"/>
      <c r="I39" s="27"/>
      <c r="J39" s="21">
        <f>I39*J4</f>
        <v>0</v>
      </c>
      <c r="K39" s="29"/>
      <c r="L39" s="22">
        <f t="shared" si="0"/>
        <v>1</v>
      </c>
      <c r="O39" s="21">
        <f t="shared" si="3"/>
        <v>0</v>
      </c>
      <c r="P39" s="23"/>
      <c r="Q39" s="23"/>
    </row>
    <row r="40" spans="1:17">
      <c r="A40" s="169"/>
      <c r="B40" s="30"/>
      <c r="C40" s="395"/>
      <c r="D40" s="395"/>
      <c r="E40" s="395"/>
      <c r="F40" s="21">
        <f t="shared" si="1"/>
        <v>0</v>
      </c>
      <c r="G40" s="438">
        <f t="shared" si="2"/>
        <v>0</v>
      </c>
      <c r="H40" s="438"/>
      <c r="I40" s="27"/>
      <c r="J40" s="21">
        <f>I40*J4</f>
        <v>0</v>
      </c>
      <c r="K40" s="29"/>
      <c r="L40" s="22">
        <f t="shared" si="0"/>
        <v>1</v>
      </c>
      <c r="O40" s="21">
        <f t="shared" si="3"/>
        <v>0</v>
      </c>
      <c r="P40" s="23"/>
      <c r="Q40" s="23"/>
    </row>
    <row r="41" spans="1:17">
      <c r="A41" s="169"/>
      <c r="B41" s="30"/>
      <c r="C41" s="395"/>
      <c r="D41" s="395"/>
      <c r="E41" s="395"/>
      <c r="F41" s="21">
        <f t="shared" si="1"/>
        <v>0</v>
      </c>
      <c r="G41" s="438">
        <f t="shared" si="2"/>
        <v>0</v>
      </c>
      <c r="H41" s="438"/>
      <c r="I41" s="27"/>
      <c r="J41" s="21">
        <f>I41*J4</f>
        <v>0</v>
      </c>
      <c r="K41" s="29"/>
      <c r="L41" s="22">
        <f t="shared" si="0"/>
        <v>1</v>
      </c>
      <c r="O41" s="21">
        <f t="shared" si="3"/>
        <v>0</v>
      </c>
      <c r="P41" s="23"/>
      <c r="Q41" s="23"/>
    </row>
    <row r="42" spans="1:17">
      <c r="A42" s="169"/>
      <c r="B42" s="30"/>
      <c r="C42" s="395"/>
      <c r="D42" s="395"/>
      <c r="E42" s="395"/>
      <c r="F42" s="21">
        <f t="shared" si="1"/>
        <v>0</v>
      </c>
      <c r="G42" s="438">
        <f t="shared" si="2"/>
        <v>0</v>
      </c>
      <c r="H42" s="438"/>
      <c r="I42" s="27"/>
      <c r="J42" s="21">
        <f>I42*J4</f>
        <v>0</v>
      </c>
      <c r="K42" s="29"/>
      <c r="L42" s="22">
        <f t="shared" si="0"/>
        <v>1</v>
      </c>
      <c r="O42" s="21">
        <f t="shared" si="3"/>
        <v>0</v>
      </c>
      <c r="P42" s="23"/>
      <c r="Q42" s="23"/>
    </row>
    <row r="43" spans="1:17">
      <c r="A43" s="169"/>
      <c r="B43" s="30"/>
      <c r="C43" s="395"/>
      <c r="D43" s="395"/>
      <c r="E43" s="395"/>
      <c r="F43" s="21">
        <f t="shared" si="1"/>
        <v>0</v>
      </c>
      <c r="G43" s="438">
        <f t="shared" si="2"/>
        <v>0</v>
      </c>
      <c r="H43" s="438"/>
      <c r="I43" s="27"/>
      <c r="J43" s="21">
        <f>I43*J4</f>
        <v>0</v>
      </c>
      <c r="K43" s="29"/>
      <c r="L43" s="22">
        <f t="shared" si="0"/>
        <v>1</v>
      </c>
      <c r="O43" s="21">
        <f t="shared" si="3"/>
        <v>0</v>
      </c>
      <c r="P43" s="23"/>
      <c r="Q43" s="23"/>
    </row>
    <row r="44" spans="1:17">
      <c r="A44" s="169"/>
      <c r="B44" s="30"/>
      <c r="C44" s="395"/>
      <c r="D44" s="395"/>
      <c r="E44" s="395"/>
      <c r="F44" s="21">
        <f t="shared" si="1"/>
        <v>0</v>
      </c>
      <c r="G44" s="438">
        <f t="shared" si="2"/>
        <v>0</v>
      </c>
      <c r="H44" s="438"/>
      <c r="I44" s="27"/>
      <c r="J44" s="21">
        <f>I44*J4</f>
        <v>0</v>
      </c>
      <c r="K44" s="29"/>
      <c r="L44" s="22">
        <f t="shared" si="0"/>
        <v>1</v>
      </c>
      <c r="O44" s="21">
        <f t="shared" si="3"/>
        <v>0</v>
      </c>
      <c r="P44" s="23"/>
      <c r="Q44" s="23"/>
    </row>
    <row r="45" spans="1:17">
      <c r="A45" s="169"/>
      <c r="B45" s="30"/>
      <c r="C45" s="395"/>
      <c r="D45" s="395"/>
      <c r="E45" s="395"/>
      <c r="F45" s="21">
        <f t="shared" si="1"/>
        <v>0</v>
      </c>
      <c r="G45" s="438">
        <f t="shared" si="2"/>
        <v>0</v>
      </c>
      <c r="H45" s="438"/>
      <c r="I45" s="27"/>
      <c r="J45" s="21">
        <f>I45*J4</f>
        <v>0</v>
      </c>
      <c r="K45" s="29"/>
      <c r="L45" s="22">
        <f t="shared" si="0"/>
        <v>1</v>
      </c>
      <c r="O45" s="21">
        <f t="shared" si="3"/>
        <v>0</v>
      </c>
      <c r="P45" s="23"/>
      <c r="Q45" s="23"/>
    </row>
    <row r="46" spans="1:17">
      <c r="A46" s="169"/>
      <c r="B46" s="30"/>
      <c r="C46" s="395"/>
      <c r="D46" s="395"/>
      <c r="E46" s="395"/>
      <c r="F46" s="21">
        <f t="shared" si="1"/>
        <v>0</v>
      </c>
      <c r="G46" s="438">
        <f t="shared" si="2"/>
        <v>0</v>
      </c>
      <c r="H46" s="438"/>
      <c r="I46" s="27"/>
      <c r="J46" s="21">
        <f>I46*J4</f>
        <v>0</v>
      </c>
      <c r="K46" s="29"/>
      <c r="L46" s="22">
        <f t="shared" si="0"/>
        <v>1</v>
      </c>
      <c r="O46" s="21">
        <f t="shared" si="3"/>
        <v>0</v>
      </c>
      <c r="P46" s="23"/>
      <c r="Q46" s="23"/>
    </row>
    <row r="47" spans="1:17">
      <c r="A47" s="169"/>
      <c r="B47" s="30"/>
      <c r="C47" s="395"/>
      <c r="D47" s="395"/>
      <c r="E47" s="395"/>
      <c r="F47" s="21">
        <f t="shared" si="1"/>
        <v>0</v>
      </c>
      <c r="G47" s="438">
        <f t="shared" si="2"/>
        <v>0</v>
      </c>
      <c r="H47" s="438"/>
      <c r="I47" s="27"/>
      <c r="J47" s="21">
        <f>I47*J4</f>
        <v>0</v>
      </c>
      <c r="K47" s="29"/>
      <c r="L47" s="22">
        <f t="shared" si="0"/>
        <v>1</v>
      </c>
      <c r="O47" s="21">
        <f t="shared" si="3"/>
        <v>0</v>
      </c>
      <c r="P47" s="23"/>
      <c r="Q47" s="23"/>
    </row>
    <row r="48" spans="1:17">
      <c r="A48" s="169"/>
      <c r="B48" s="30"/>
      <c r="C48" s="395"/>
      <c r="D48" s="395"/>
      <c r="E48" s="395"/>
      <c r="F48" s="21">
        <f t="shared" si="1"/>
        <v>0</v>
      </c>
      <c r="G48" s="438">
        <f t="shared" si="2"/>
        <v>0</v>
      </c>
      <c r="H48" s="438"/>
      <c r="I48" s="27"/>
      <c r="J48" s="21">
        <f>I48*J4</f>
        <v>0</v>
      </c>
      <c r="K48" s="29"/>
      <c r="L48" s="22">
        <f t="shared" si="0"/>
        <v>1</v>
      </c>
      <c r="O48" s="21">
        <f t="shared" si="3"/>
        <v>0</v>
      </c>
      <c r="P48" s="23"/>
      <c r="Q48" s="23"/>
    </row>
    <row r="49" spans="1:17">
      <c r="A49" s="169"/>
      <c r="B49" s="30"/>
      <c r="C49" s="395"/>
      <c r="D49" s="395"/>
      <c r="E49" s="395"/>
      <c r="F49" s="21">
        <f t="shared" si="1"/>
        <v>0</v>
      </c>
      <c r="G49" s="438">
        <f t="shared" si="2"/>
        <v>0</v>
      </c>
      <c r="H49" s="438"/>
      <c r="I49" s="27"/>
      <c r="J49" s="21">
        <f>I49*J4</f>
        <v>0</v>
      </c>
      <c r="K49" s="29"/>
      <c r="L49" s="22">
        <f t="shared" si="0"/>
        <v>1</v>
      </c>
      <c r="O49" s="21">
        <f t="shared" si="3"/>
        <v>0</v>
      </c>
      <c r="P49" s="23"/>
      <c r="Q49" s="23"/>
    </row>
    <row r="50" spans="1:17">
      <c r="A50" s="169"/>
      <c r="B50" s="30"/>
      <c r="C50" s="395"/>
      <c r="D50" s="395"/>
      <c r="E50" s="395"/>
      <c r="F50" s="21">
        <f t="shared" si="1"/>
        <v>0</v>
      </c>
      <c r="G50" s="438">
        <f t="shared" si="2"/>
        <v>0</v>
      </c>
      <c r="H50" s="438"/>
      <c r="I50" s="27"/>
      <c r="J50" s="21">
        <f>I50*J4</f>
        <v>0</v>
      </c>
      <c r="K50" s="29"/>
      <c r="L50" s="22">
        <f t="shared" si="0"/>
        <v>1</v>
      </c>
      <c r="O50" s="21">
        <f t="shared" si="3"/>
        <v>0</v>
      </c>
      <c r="P50" s="23"/>
      <c r="Q50" s="23"/>
    </row>
    <row r="51" spans="1:17">
      <c r="A51" s="169"/>
      <c r="B51" s="30"/>
      <c r="C51" s="395"/>
      <c r="D51" s="395"/>
      <c r="E51" s="395"/>
      <c r="F51" s="21">
        <f t="shared" si="1"/>
        <v>0</v>
      </c>
      <c r="G51" s="438">
        <f t="shared" si="2"/>
        <v>0</v>
      </c>
      <c r="H51" s="438"/>
      <c r="I51" s="27"/>
      <c r="J51" s="21">
        <f>I51*J4</f>
        <v>0</v>
      </c>
      <c r="K51" s="29"/>
      <c r="L51" s="22">
        <f t="shared" si="0"/>
        <v>1</v>
      </c>
      <c r="O51" s="21">
        <f t="shared" si="3"/>
        <v>0</v>
      </c>
      <c r="P51" s="23"/>
      <c r="Q51" s="23"/>
    </row>
    <row r="52" spans="1:17">
      <c r="A52" s="169"/>
      <c r="B52" s="30"/>
      <c r="C52" s="395"/>
      <c r="D52" s="395"/>
      <c r="E52" s="395"/>
      <c r="F52" s="21">
        <f t="shared" si="1"/>
        <v>0</v>
      </c>
      <c r="G52" s="438">
        <f t="shared" si="2"/>
        <v>0</v>
      </c>
      <c r="H52" s="438"/>
      <c r="I52" s="27"/>
      <c r="J52" s="21">
        <f>I52*J4</f>
        <v>0</v>
      </c>
      <c r="K52" s="29"/>
      <c r="L52" s="22">
        <f t="shared" si="0"/>
        <v>1</v>
      </c>
      <c r="O52" s="21">
        <f t="shared" si="3"/>
        <v>0</v>
      </c>
      <c r="P52" s="23"/>
      <c r="Q52" s="23"/>
    </row>
    <row r="53" spans="1:17">
      <c r="A53" s="169"/>
      <c r="B53" s="30"/>
      <c r="C53" s="395"/>
      <c r="D53" s="395"/>
      <c r="E53" s="395"/>
      <c r="F53" s="21">
        <f t="shared" si="1"/>
        <v>0</v>
      </c>
      <c r="G53" s="438">
        <f t="shared" si="2"/>
        <v>0</v>
      </c>
      <c r="H53" s="438"/>
      <c r="I53" s="27"/>
      <c r="J53" s="21">
        <f>I53*J4</f>
        <v>0</v>
      </c>
      <c r="K53" s="29"/>
      <c r="L53" s="22">
        <f t="shared" si="0"/>
        <v>1</v>
      </c>
      <c r="O53" s="21">
        <f t="shared" si="3"/>
        <v>0</v>
      </c>
      <c r="P53" s="23"/>
      <c r="Q53" s="23"/>
    </row>
    <row r="55" spans="1:17" ht="13.5" customHeight="1" thickBot="1">
      <c r="N55" s="1" t="s">
        <v>96</v>
      </c>
      <c r="O55" s="26">
        <f>SUM(O9:O53)</f>
        <v>0</v>
      </c>
      <c r="P55" s="172"/>
      <c r="Q55" s="23"/>
    </row>
    <row r="56" spans="1:17" ht="13.5" customHeight="1" thickBot="1">
      <c r="A56" s="32"/>
      <c r="F56" s="1" t="s">
        <v>52</v>
      </c>
      <c r="G56" s="439">
        <f>SUM(G9:H53)</f>
        <v>0</v>
      </c>
      <c r="H56" s="439"/>
      <c r="I56" s="23"/>
      <c r="J56" s="23"/>
      <c r="N56" s="170" t="s">
        <v>186</v>
      </c>
      <c r="O56" s="26">
        <f>IF(G56=0,0,(G56-O55))</f>
        <v>0</v>
      </c>
    </row>
    <row r="57" spans="1:17" ht="13.5" customHeight="1" thickBot="1">
      <c r="N57" s="170" t="s">
        <v>187</v>
      </c>
      <c r="O57" s="175">
        <f>IF(O56=0,0,O56/(G56-J56))</f>
        <v>0</v>
      </c>
    </row>
  </sheetData>
  <sheetProtection sheet="1" objects="1" scenarios="1" selectLockedCells="1"/>
  <mergeCells count="97"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  <mergeCell ref="C16:E16"/>
    <mergeCell ref="C17:E17"/>
    <mergeCell ref="C18:E18"/>
    <mergeCell ref="C19:E19"/>
    <mergeCell ref="C20:E20"/>
    <mergeCell ref="G7:H7"/>
    <mergeCell ref="G8:H8"/>
    <mergeCell ref="G9:H9"/>
    <mergeCell ref="G10:H10"/>
    <mergeCell ref="C7:E7"/>
    <mergeCell ref="C8:E8"/>
    <mergeCell ref="C10:E10"/>
    <mergeCell ref="C9:E9"/>
    <mergeCell ref="G12:H12"/>
    <mergeCell ref="G13:H13"/>
    <mergeCell ref="G14:H14"/>
    <mergeCell ref="C11:E11"/>
    <mergeCell ref="C12:E12"/>
    <mergeCell ref="C13:E13"/>
    <mergeCell ref="C14:E14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</mergeCells>
  <phoneticPr fontId="3" type="noConversion"/>
  <conditionalFormatting sqref="C9:E53">
    <cfRule type="expression" dxfId="35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G80"/>
  <sheetViews>
    <sheetView zoomScaleNormal="100" workbookViewId="0">
      <selection activeCell="A18" sqref="A18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1.5703125" customWidth="1"/>
    <col min="10" max="10" width="5.5703125" hidden="1" customWidth="1"/>
    <col min="11" max="16" width="3.7109375" customWidth="1"/>
    <col min="17" max="17" width="7.28515625" customWidth="1"/>
    <col min="18" max="18" width="7" bestFit="1" customWidth="1"/>
    <col min="19" max="19" width="8.140625" customWidth="1"/>
    <col min="20" max="20" width="23.7109375" customWidth="1"/>
    <col min="21" max="21" width="10.42578125" customWidth="1"/>
    <col min="22" max="22" width="16" customWidth="1"/>
    <col min="23" max="23" width="19.5703125" customWidth="1"/>
    <col min="24" max="24" width="13.140625" customWidth="1"/>
    <col min="25" max="25" width="10.14062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7.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39</v>
      </c>
      <c r="C4" s="358" t="str">
        <f>IF('Labor 1'!C4:H4="","",'Labor 1'!C4:H4)</f>
        <v/>
      </c>
      <c r="D4" s="359"/>
      <c r="E4" s="359"/>
      <c r="F4" s="359"/>
      <c r="G4" s="359"/>
      <c r="H4" s="359"/>
      <c r="I4" s="1" t="s">
        <v>0</v>
      </c>
      <c r="K4" s="356" t="str">
        <f>IF('Labor 1'!K4:O4="","",'Labor 1'!K4:O4)</f>
        <v/>
      </c>
      <c r="L4" s="356"/>
      <c r="M4" s="356"/>
      <c r="N4" s="357"/>
      <c r="O4" s="357"/>
      <c r="P4" s="174"/>
      <c r="Q4" s="174"/>
      <c r="R4" s="1" t="s">
        <v>41</v>
      </c>
      <c r="S4" s="219" t="str">
        <f>IF('Labor 1'!S4="","",'Labor 1'!S4)</f>
        <v/>
      </c>
    </row>
    <row r="5" spans="1:24" ht="8.1" customHeight="1"/>
    <row r="6" spans="1:24">
      <c r="B6" s="1" t="s">
        <v>43</v>
      </c>
      <c r="C6" s="358" t="str">
        <f>IF('Labor 1'!C6:H6="","",'Labor 1'!C6:H6)</f>
        <v/>
      </c>
      <c r="D6" s="359"/>
      <c r="E6" s="359"/>
      <c r="F6" s="359"/>
      <c r="G6" s="359"/>
      <c r="H6" s="359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60" t="s">
        <v>3</v>
      </c>
      <c r="B8" s="361"/>
      <c r="C8" s="361"/>
      <c r="D8" s="361"/>
      <c r="E8" s="361"/>
      <c r="F8" s="361"/>
      <c r="G8" s="361"/>
      <c r="H8" s="361"/>
      <c r="I8" s="362"/>
      <c r="J8" s="7"/>
      <c r="K8" s="360" t="s">
        <v>6</v>
      </c>
      <c r="L8" s="361"/>
      <c r="M8" s="361"/>
      <c r="N8" s="361"/>
      <c r="O8" s="361"/>
      <c r="P8" s="361"/>
      <c r="Q8" s="45" t="s">
        <v>219</v>
      </c>
      <c r="R8" s="45" t="s">
        <v>13</v>
      </c>
      <c r="S8" s="45" t="s">
        <v>38</v>
      </c>
    </row>
    <row r="9" spans="1:24" ht="15.6" customHeight="1" thickBot="1">
      <c r="A9" s="363"/>
      <c r="B9" s="364"/>
      <c r="C9" s="364"/>
      <c r="D9" s="364"/>
      <c r="E9" s="364"/>
      <c r="F9" s="364"/>
      <c r="G9" s="364"/>
      <c r="H9" s="364"/>
      <c r="I9" s="364"/>
      <c r="J9" s="239"/>
      <c r="K9" s="240" t="s">
        <v>29</v>
      </c>
      <c r="L9" s="240" t="s">
        <v>209</v>
      </c>
      <c r="M9" s="240" t="s">
        <v>210</v>
      </c>
      <c r="N9" s="240" t="s">
        <v>205</v>
      </c>
      <c r="O9" s="240" t="s">
        <v>30</v>
      </c>
      <c r="P9" s="240" t="s">
        <v>274</v>
      </c>
      <c r="Q9" s="240" t="s">
        <v>290</v>
      </c>
      <c r="R9" s="55"/>
      <c r="S9" s="229"/>
      <c r="T9" s="48" t="s">
        <v>8</v>
      </c>
      <c r="U9" s="4"/>
      <c r="V9" s="5" t="s">
        <v>14</v>
      </c>
      <c r="W9" s="5" t="s">
        <v>15</v>
      </c>
    </row>
    <row r="10" spans="1:24" ht="15.6" customHeight="1">
      <c r="A10" s="293"/>
      <c r="B10" s="365"/>
      <c r="C10" s="366"/>
      <c r="D10" s="366"/>
      <c r="E10" s="366"/>
      <c r="F10" s="366"/>
      <c r="G10" s="366"/>
      <c r="H10" s="366"/>
      <c r="I10" s="366"/>
      <c r="J10" s="291"/>
      <c r="K10" s="200"/>
      <c r="L10" s="200"/>
      <c r="M10" s="200"/>
      <c r="N10" s="200"/>
      <c r="O10" s="200"/>
      <c r="P10" s="200"/>
      <c r="Q10" s="241"/>
      <c r="R10" s="226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41"/>
      <c r="C11" s="342"/>
      <c r="D11" s="342"/>
      <c r="E11" s="342"/>
      <c r="F11" s="342"/>
      <c r="G11" s="342"/>
      <c r="H11" s="342"/>
      <c r="I11" s="343"/>
      <c r="J11" s="43"/>
      <c r="K11" s="43"/>
      <c r="L11" s="43"/>
      <c r="M11" s="43"/>
      <c r="N11" s="43"/>
      <c r="O11" s="43"/>
      <c r="P11" s="43"/>
      <c r="Q11" s="242"/>
      <c r="R11" s="1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41"/>
      <c r="C12" s="342"/>
      <c r="D12" s="342"/>
      <c r="E12" s="342"/>
      <c r="F12" s="342"/>
      <c r="G12" s="342"/>
      <c r="H12" s="342"/>
      <c r="I12" s="343"/>
      <c r="J12" s="43"/>
      <c r="K12" s="43"/>
      <c r="L12" s="43"/>
      <c r="M12" s="43"/>
      <c r="N12" s="43"/>
      <c r="O12" s="43"/>
      <c r="P12" s="43"/>
      <c r="Q12" s="242"/>
      <c r="R12" s="1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41"/>
      <c r="C13" s="342"/>
      <c r="D13" s="342"/>
      <c r="E13" s="342"/>
      <c r="F13" s="342"/>
      <c r="G13" s="342"/>
      <c r="H13" s="342"/>
      <c r="I13" s="343"/>
      <c r="J13" s="43"/>
      <c r="K13" s="43"/>
      <c r="L13" s="43"/>
      <c r="M13" s="43"/>
      <c r="N13" s="43"/>
      <c r="O13" s="43"/>
      <c r="P13" s="43"/>
      <c r="Q13" s="242"/>
      <c r="R13" s="1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41"/>
      <c r="C14" s="342"/>
      <c r="D14" s="342"/>
      <c r="E14" s="342"/>
      <c r="F14" s="342"/>
      <c r="G14" s="342"/>
      <c r="H14" s="342"/>
      <c r="I14" s="343"/>
      <c r="J14" s="43"/>
      <c r="K14" s="43"/>
      <c r="L14" s="43"/>
      <c r="M14" s="43"/>
      <c r="N14" s="43"/>
      <c r="O14" s="43"/>
      <c r="P14" s="43"/>
      <c r="Q14" s="242"/>
      <c r="R14" s="14"/>
      <c r="S14" s="44"/>
      <c r="T14" s="4" t="s">
        <v>220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41"/>
      <c r="C15" s="342"/>
      <c r="D15" s="342"/>
      <c r="E15" s="342"/>
      <c r="F15" s="342"/>
      <c r="G15" s="342"/>
      <c r="H15" s="342"/>
      <c r="I15" s="343"/>
      <c r="J15" s="43"/>
      <c r="K15" s="43"/>
      <c r="L15" s="43"/>
      <c r="M15" s="43"/>
      <c r="N15" s="43"/>
      <c r="O15" s="43"/>
      <c r="P15" s="43"/>
      <c r="Q15" s="242"/>
      <c r="R15" s="14"/>
      <c r="S15" s="44"/>
      <c r="T15" s="4" t="s">
        <v>221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41"/>
      <c r="C16" s="342"/>
      <c r="D16" s="342"/>
      <c r="E16" s="342"/>
      <c r="F16" s="342"/>
      <c r="G16" s="342"/>
      <c r="H16" s="342"/>
      <c r="I16" s="343"/>
      <c r="J16" s="43"/>
      <c r="K16" s="189"/>
      <c r="L16" s="189"/>
      <c r="M16" s="189"/>
      <c r="N16" s="189"/>
      <c r="O16" s="189"/>
      <c r="P16" s="189"/>
      <c r="Q16" s="234"/>
      <c r="R16" s="14"/>
      <c r="S16" s="44"/>
      <c r="T16" s="4" t="s">
        <v>222</v>
      </c>
      <c r="U16" s="11"/>
      <c r="V16" s="50">
        <v>115</v>
      </c>
      <c r="W16" s="249">
        <f>V16*U16</f>
        <v>0</v>
      </c>
      <c r="X16" s="51">
        <f>IF(U16="",1,0)</f>
        <v>1</v>
      </c>
    </row>
    <row r="17" spans="1:29" ht="15.6" customHeight="1" thickBot="1">
      <c r="A17" s="43"/>
      <c r="B17" s="341"/>
      <c r="C17" s="342"/>
      <c r="D17" s="342"/>
      <c r="E17" s="342"/>
      <c r="F17" s="342"/>
      <c r="G17" s="342"/>
      <c r="H17" s="342"/>
      <c r="I17" s="343"/>
      <c r="J17" s="43"/>
      <c r="K17" s="43"/>
      <c r="L17" s="43"/>
      <c r="M17" s="43"/>
      <c r="N17" s="43"/>
      <c r="O17" s="43"/>
      <c r="P17" s="43"/>
      <c r="Q17" s="242"/>
      <c r="R17" s="14"/>
      <c r="S17" s="44"/>
      <c r="V17" s="245" t="s">
        <v>16</v>
      </c>
      <c r="W17" s="55">
        <f>SUM(W14:W16)</f>
        <v>0</v>
      </c>
      <c r="X17" s="51"/>
      <c r="Z17" s="344" t="s">
        <v>15</v>
      </c>
      <c r="AA17" s="345"/>
    </row>
    <row r="18" spans="1:29" ht="15.6" customHeight="1">
      <c r="A18" s="43"/>
      <c r="B18" s="341"/>
      <c r="C18" s="342"/>
      <c r="D18" s="342"/>
      <c r="E18" s="342"/>
      <c r="F18" s="342"/>
      <c r="G18" s="342"/>
      <c r="H18" s="342"/>
      <c r="I18" s="343"/>
      <c r="J18" s="43"/>
      <c r="K18" s="43"/>
      <c r="L18" s="43"/>
      <c r="M18" s="43"/>
      <c r="N18" s="43"/>
      <c r="O18" s="43"/>
      <c r="P18" s="43"/>
      <c r="Q18" s="242"/>
      <c r="R18" s="14"/>
      <c r="S18" s="44"/>
      <c r="T18" s="4" t="s">
        <v>25</v>
      </c>
      <c r="U18" s="10"/>
      <c r="V18" s="53">
        <v>1.72</v>
      </c>
      <c r="W18" s="246"/>
      <c r="X18" s="214"/>
      <c r="Y18" s="179"/>
      <c r="Z18" s="330">
        <f>V18*U18</f>
        <v>0</v>
      </c>
      <c r="AA18" s="331"/>
      <c r="AB18" s="220">
        <f>IF(U18="",1,0)</f>
        <v>1</v>
      </c>
    </row>
    <row r="19" spans="1:29" ht="15.6" customHeight="1">
      <c r="A19" s="43"/>
      <c r="B19" s="341"/>
      <c r="C19" s="342"/>
      <c r="D19" s="342"/>
      <c r="E19" s="342"/>
      <c r="F19" s="342"/>
      <c r="G19" s="342"/>
      <c r="H19" s="342"/>
      <c r="I19" s="343"/>
      <c r="J19" s="43"/>
      <c r="K19" s="189"/>
      <c r="L19" s="189"/>
      <c r="M19" s="189"/>
      <c r="N19" s="189"/>
      <c r="O19" s="189"/>
      <c r="P19" s="189"/>
      <c r="Q19" s="234"/>
      <c r="R19" s="14"/>
      <c r="S19" s="44"/>
      <c r="T19" s="4" t="s">
        <v>26</v>
      </c>
      <c r="U19" s="10"/>
      <c r="V19" s="53">
        <v>2.56</v>
      </c>
      <c r="W19" s="6" t="s">
        <v>217</v>
      </c>
      <c r="X19" s="222"/>
      <c r="Y19" s="221">
        <v>3.83</v>
      </c>
      <c r="Z19" s="330">
        <f>U19*V19+X19*Y19</f>
        <v>0</v>
      </c>
      <c r="AA19" s="331"/>
      <c r="AB19" s="220">
        <f t="shared" ref="AB19:AC22" si="0">IF(U19="",1,0)</f>
        <v>1</v>
      </c>
    </row>
    <row r="20" spans="1:29" ht="15.6" customHeight="1">
      <c r="A20" s="43"/>
      <c r="B20" s="341"/>
      <c r="C20" s="342"/>
      <c r="D20" s="342"/>
      <c r="E20" s="342"/>
      <c r="F20" s="342"/>
      <c r="G20" s="342"/>
      <c r="H20" s="342"/>
      <c r="I20" s="343"/>
      <c r="J20" s="43"/>
      <c r="K20" s="43"/>
      <c r="L20" s="43"/>
      <c r="M20" s="43"/>
      <c r="N20" s="43"/>
      <c r="O20" s="43"/>
      <c r="P20" s="43"/>
      <c r="Q20" s="242"/>
      <c r="R20" s="14"/>
      <c r="S20" s="44"/>
      <c r="T20" s="4" t="s">
        <v>27</v>
      </c>
      <c r="U20" s="10"/>
      <c r="V20" s="53">
        <v>4.7300000000000004</v>
      </c>
      <c r="W20" s="6" t="s">
        <v>218</v>
      </c>
      <c r="X20" s="222"/>
      <c r="Y20" s="221">
        <v>5.79</v>
      </c>
      <c r="Z20" s="330">
        <f>U20*V20+X20*Y20</f>
        <v>0</v>
      </c>
      <c r="AA20" s="331"/>
      <c r="AB20" s="220">
        <f t="shared" si="0"/>
        <v>1</v>
      </c>
    </row>
    <row r="21" spans="1:29" ht="15.6" customHeight="1">
      <c r="A21" s="43"/>
      <c r="B21" s="341"/>
      <c r="C21" s="342"/>
      <c r="D21" s="342"/>
      <c r="E21" s="342"/>
      <c r="F21" s="342"/>
      <c r="G21" s="342"/>
      <c r="H21" s="342"/>
      <c r="I21" s="343"/>
      <c r="J21" s="43"/>
      <c r="K21" s="43"/>
      <c r="L21" s="43"/>
      <c r="M21" s="43"/>
      <c r="N21" s="43"/>
      <c r="O21" s="43"/>
      <c r="P21" s="43"/>
      <c r="Q21" s="242"/>
      <c r="R21" s="14"/>
      <c r="S21" s="44"/>
      <c r="T21" s="4" t="s">
        <v>36</v>
      </c>
      <c r="U21" s="10"/>
      <c r="V21" s="53">
        <v>5.62</v>
      </c>
      <c r="W21" s="178"/>
      <c r="X21" s="214"/>
      <c r="Y21" s="179"/>
      <c r="Z21" s="330">
        <f>V21*U21</f>
        <v>0</v>
      </c>
      <c r="AA21" s="331"/>
      <c r="AB21" s="220">
        <f t="shared" si="0"/>
        <v>1</v>
      </c>
    </row>
    <row r="22" spans="1:29" ht="15.6" customHeight="1">
      <c r="A22" s="43"/>
      <c r="B22" s="341"/>
      <c r="C22" s="342"/>
      <c r="D22" s="342"/>
      <c r="E22" s="342"/>
      <c r="F22" s="342"/>
      <c r="G22" s="342"/>
      <c r="H22" s="342"/>
      <c r="I22" s="343"/>
      <c r="J22" s="43"/>
      <c r="K22" s="43"/>
      <c r="L22" s="43"/>
      <c r="M22" s="43"/>
      <c r="N22" s="43"/>
      <c r="O22" s="43"/>
      <c r="P22" s="43"/>
      <c r="Q22" s="242"/>
      <c r="R22" s="14"/>
      <c r="S22" s="44"/>
      <c r="T22" s="289" t="s">
        <v>284</v>
      </c>
      <c r="U22" s="10"/>
      <c r="V22" s="53">
        <v>2335</v>
      </c>
      <c r="W22" s="178"/>
      <c r="X22" s="214"/>
      <c r="Y22" s="179"/>
      <c r="Z22" s="330">
        <f>V22*U22</f>
        <v>0</v>
      </c>
      <c r="AA22" s="331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41"/>
      <c r="C23" s="342"/>
      <c r="D23" s="342"/>
      <c r="E23" s="342"/>
      <c r="F23" s="342"/>
      <c r="G23" s="342"/>
      <c r="H23" s="342"/>
      <c r="I23" s="343"/>
      <c r="J23" s="43"/>
      <c r="K23" s="189"/>
      <c r="L23" s="189"/>
      <c r="M23" s="189"/>
      <c r="N23" s="189"/>
      <c r="O23" s="189"/>
      <c r="P23" s="189"/>
      <c r="Q23" s="234"/>
      <c r="R23" s="14"/>
      <c r="S23" s="44"/>
      <c r="T23" s="289" t="s">
        <v>283</v>
      </c>
      <c r="U23" s="10"/>
      <c r="V23" s="53">
        <v>650</v>
      </c>
      <c r="W23" s="178"/>
      <c r="X23" s="214"/>
      <c r="Y23" s="179"/>
      <c r="Z23" s="330">
        <f>V23*U23</f>
        <v>0</v>
      </c>
      <c r="AA23" s="331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41"/>
      <c r="C24" s="342"/>
      <c r="D24" s="342"/>
      <c r="E24" s="342"/>
      <c r="F24" s="342"/>
      <c r="G24" s="342"/>
      <c r="H24" s="342"/>
      <c r="I24" s="343"/>
      <c r="J24" s="43"/>
      <c r="K24" s="189"/>
      <c r="L24" s="189"/>
      <c r="M24" s="189"/>
      <c r="N24" s="189"/>
      <c r="O24" s="189"/>
      <c r="P24" s="189"/>
      <c r="Q24" s="234"/>
      <c r="R24" s="14"/>
      <c r="S24" s="44"/>
      <c r="T24" t="s">
        <v>7</v>
      </c>
      <c r="V24" s="52"/>
      <c r="W24" s="8"/>
      <c r="X24" s="346" t="s">
        <v>17</v>
      </c>
      <c r="Y24" s="347"/>
      <c r="Z24" s="330">
        <f>SUM(Z18:AA23)</f>
        <v>0</v>
      </c>
      <c r="AA24" s="331"/>
    </row>
    <row r="25" spans="1:29" ht="15.6" customHeight="1">
      <c r="A25" s="43"/>
      <c r="B25" s="341"/>
      <c r="C25" s="342"/>
      <c r="D25" s="342"/>
      <c r="E25" s="342"/>
      <c r="F25" s="342"/>
      <c r="G25" s="342"/>
      <c r="H25" s="342"/>
      <c r="I25" s="343"/>
      <c r="J25" s="43"/>
      <c r="K25" s="43"/>
      <c r="L25" s="43"/>
      <c r="M25" s="43"/>
      <c r="N25" s="43"/>
      <c r="O25" s="43"/>
      <c r="P25" s="43"/>
      <c r="Q25" s="242"/>
      <c r="R25" s="1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41"/>
      <c r="C26" s="342"/>
      <c r="D26" s="342"/>
      <c r="E26" s="342"/>
      <c r="F26" s="342"/>
      <c r="G26" s="342"/>
      <c r="H26" s="342"/>
      <c r="I26" s="343"/>
      <c r="J26" s="43"/>
      <c r="K26" s="43"/>
      <c r="L26" s="43"/>
      <c r="M26" s="43"/>
      <c r="N26" s="43"/>
      <c r="O26" s="43"/>
      <c r="P26" s="43"/>
      <c r="Q26" s="242"/>
      <c r="R26" s="14"/>
      <c r="S26" s="44"/>
      <c r="T26" s="4" t="s">
        <v>31</v>
      </c>
      <c r="U26" s="10"/>
      <c r="V26" s="50">
        <v>40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41"/>
      <c r="C27" s="342"/>
      <c r="D27" s="342"/>
      <c r="E27" s="342"/>
      <c r="F27" s="342"/>
      <c r="G27" s="342"/>
      <c r="H27" s="342"/>
      <c r="I27" s="343"/>
      <c r="J27" s="43"/>
      <c r="K27" s="43"/>
      <c r="L27" s="43"/>
      <c r="M27" s="43"/>
      <c r="N27" s="43"/>
      <c r="O27" s="43"/>
      <c r="P27" s="43"/>
      <c r="Q27" s="242"/>
      <c r="R27" s="14"/>
      <c r="S27" s="44"/>
      <c r="T27" t="s">
        <v>33</v>
      </c>
      <c r="V27" s="52"/>
      <c r="W27" s="8"/>
    </row>
    <row r="28" spans="1:29" ht="15.6" customHeight="1">
      <c r="A28" s="43"/>
      <c r="B28" s="341"/>
      <c r="C28" s="342"/>
      <c r="D28" s="342"/>
      <c r="E28" s="342"/>
      <c r="F28" s="342"/>
      <c r="G28" s="342"/>
      <c r="H28" s="342"/>
      <c r="I28" s="343"/>
      <c r="J28" s="43"/>
      <c r="K28" s="43"/>
      <c r="L28" s="43"/>
      <c r="M28" s="43"/>
      <c r="N28" s="43"/>
      <c r="O28" s="43"/>
      <c r="P28" s="43"/>
      <c r="Q28" s="242"/>
      <c r="R28" s="1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41"/>
      <c r="C29" s="342"/>
      <c r="D29" s="342"/>
      <c r="E29" s="342"/>
      <c r="F29" s="342"/>
      <c r="G29" s="342"/>
      <c r="H29" s="342"/>
      <c r="I29" s="343"/>
      <c r="J29" s="43"/>
      <c r="K29" s="43"/>
      <c r="L29" s="43"/>
      <c r="M29" s="43"/>
      <c r="N29" s="43"/>
      <c r="O29" s="43"/>
      <c r="P29" s="43"/>
      <c r="Q29" s="242"/>
      <c r="R29" s="1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41"/>
      <c r="C30" s="342"/>
      <c r="D30" s="342"/>
      <c r="E30" s="342"/>
      <c r="F30" s="342"/>
      <c r="G30" s="342"/>
      <c r="H30" s="342"/>
      <c r="I30" s="343"/>
      <c r="J30" s="43"/>
      <c r="K30" s="43"/>
      <c r="L30" s="43"/>
      <c r="M30" s="43"/>
      <c r="N30" s="43"/>
      <c r="O30" s="43"/>
      <c r="P30" s="43"/>
      <c r="Q30" s="242"/>
      <c r="R30" s="14"/>
      <c r="S30" s="44"/>
      <c r="T30" t="s">
        <v>108</v>
      </c>
      <c r="U30" s="54" t="s">
        <v>105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41"/>
      <c r="C31" s="342"/>
      <c r="D31" s="342"/>
      <c r="E31" s="342"/>
      <c r="F31" s="342"/>
      <c r="G31" s="342"/>
      <c r="H31" s="342"/>
      <c r="I31" s="343"/>
      <c r="J31" s="43"/>
      <c r="K31" s="43"/>
      <c r="L31" s="43"/>
      <c r="M31" s="43"/>
      <c r="N31" s="43"/>
      <c r="O31" s="43"/>
      <c r="P31" s="43"/>
      <c r="Q31" s="242"/>
      <c r="R31" s="14"/>
      <c r="S31" s="44"/>
      <c r="T31" s="289" t="s">
        <v>280</v>
      </c>
      <c r="U31" s="294"/>
      <c r="V31" s="295"/>
      <c r="W31" s="6">
        <f t="shared" ref="W31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41"/>
      <c r="C32" s="342"/>
      <c r="D32" s="342"/>
      <c r="E32" s="342"/>
      <c r="F32" s="342"/>
      <c r="G32" s="342"/>
      <c r="H32" s="342"/>
      <c r="I32" s="343"/>
      <c r="J32" s="43"/>
      <c r="K32" s="43"/>
      <c r="L32" s="43"/>
      <c r="M32" s="43"/>
      <c r="N32" s="43"/>
      <c r="O32" s="43"/>
      <c r="P32" s="43"/>
      <c r="Q32" s="242"/>
      <c r="R32" s="14"/>
      <c r="S32" s="44"/>
      <c r="T32" s="4" t="s">
        <v>28</v>
      </c>
      <c r="U32" s="49">
        <f>K47</f>
        <v>0</v>
      </c>
      <c r="V32" s="50">
        <v>227</v>
      </c>
      <c r="W32" s="6">
        <f t="shared" ref="W32:W37" si="4">V32*U32</f>
        <v>0</v>
      </c>
    </row>
    <row r="33" spans="1:25" ht="15.6" customHeight="1">
      <c r="A33" s="43"/>
      <c r="B33" s="341"/>
      <c r="C33" s="342"/>
      <c r="D33" s="342"/>
      <c r="E33" s="342"/>
      <c r="F33" s="342"/>
      <c r="G33" s="342"/>
      <c r="H33" s="342"/>
      <c r="I33" s="343"/>
      <c r="J33" s="43"/>
      <c r="K33" s="43"/>
      <c r="L33" s="43"/>
      <c r="M33" s="43"/>
      <c r="N33" s="43"/>
      <c r="O33" s="43"/>
      <c r="P33" s="43"/>
      <c r="Q33" s="242"/>
      <c r="R33" s="14"/>
      <c r="S33" s="44"/>
      <c r="T33" s="4" t="s">
        <v>150</v>
      </c>
      <c r="U33" s="49">
        <f>L47</f>
        <v>0</v>
      </c>
      <c r="V33" s="50">
        <v>227</v>
      </c>
      <c r="W33" s="6">
        <f t="shared" si="4"/>
        <v>0</v>
      </c>
    </row>
    <row r="34" spans="1:25" ht="15.6" customHeight="1">
      <c r="A34" s="43"/>
      <c r="B34" s="341"/>
      <c r="C34" s="342"/>
      <c r="D34" s="342"/>
      <c r="E34" s="342"/>
      <c r="F34" s="342"/>
      <c r="G34" s="342"/>
      <c r="H34" s="342"/>
      <c r="I34" s="343"/>
      <c r="J34" s="43"/>
      <c r="K34" s="43"/>
      <c r="L34" s="43"/>
      <c r="M34" s="43"/>
      <c r="N34" s="43"/>
      <c r="O34" s="43"/>
      <c r="P34" s="43"/>
      <c r="Q34" s="242"/>
      <c r="R34" s="14"/>
      <c r="S34" s="44"/>
      <c r="T34" s="4" t="s">
        <v>208</v>
      </c>
      <c r="U34" s="49">
        <f>M47</f>
        <v>0</v>
      </c>
      <c r="V34" s="50">
        <v>288</v>
      </c>
      <c r="W34" s="6">
        <f t="shared" si="4"/>
        <v>0</v>
      </c>
    </row>
    <row r="35" spans="1:25" ht="15.6" customHeight="1">
      <c r="A35" s="43" t="s">
        <v>10</v>
      </c>
      <c r="B35" s="341"/>
      <c r="C35" s="342"/>
      <c r="D35" s="342"/>
      <c r="E35" s="342"/>
      <c r="F35" s="342"/>
      <c r="G35" s="342"/>
      <c r="H35" s="342"/>
      <c r="I35" s="343"/>
      <c r="J35" s="43"/>
      <c r="K35" s="43"/>
      <c r="L35" s="43"/>
      <c r="M35" s="43"/>
      <c r="N35" s="43"/>
      <c r="O35" s="43"/>
      <c r="P35" s="43"/>
      <c r="Q35" s="242"/>
      <c r="R35" s="14"/>
      <c r="S35" s="44"/>
      <c r="T35" s="4" t="s">
        <v>204</v>
      </c>
      <c r="U35" s="49">
        <f>N47</f>
        <v>0</v>
      </c>
      <c r="V35" s="50">
        <v>349</v>
      </c>
      <c r="W35" s="6">
        <f t="shared" si="4"/>
        <v>0</v>
      </c>
    </row>
    <row r="36" spans="1:25" ht="15.6" customHeight="1">
      <c r="A36" s="43" t="s">
        <v>10</v>
      </c>
      <c r="B36" s="341"/>
      <c r="C36" s="342"/>
      <c r="D36" s="342"/>
      <c r="E36" s="342"/>
      <c r="F36" s="342"/>
      <c r="G36" s="342"/>
      <c r="H36" s="342"/>
      <c r="I36" s="343"/>
      <c r="J36" s="43"/>
      <c r="K36" s="43"/>
      <c r="L36" s="43"/>
      <c r="M36" s="43"/>
      <c r="N36" s="43"/>
      <c r="O36" s="43"/>
      <c r="P36" s="43"/>
      <c r="Q36" s="242"/>
      <c r="R36" s="14"/>
      <c r="S36" s="44"/>
      <c r="T36" s="4" t="s">
        <v>19</v>
      </c>
      <c r="U36" s="49">
        <f>O47</f>
        <v>0</v>
      </c>
      <c r="V36" s="50">
        <v>471</v>
      </c>
      <c r="W36" s="6">
        <f t="shared" si="4"/>
        <v>0</v>
      </c>
    </row>
    <row r="37" spans="1:25" ht="15.6" customHeight="1">
      <c r="A37" s="43"/>
      <c r="B37" s="341"/>
      <c r="C37" s="342"/>
      <c r="D37" s="342"/>
      <c r="E37" s="342"/>
      <c r="F37" s="342"/>
      <c r="G37" s="342"/>
      <c r="H37" s="342"/>
      <c r="I37" s="343"/>
      <c r="J37" s="43"/>
      <c r="K37" s="43"/>
      <c r="L37" s="43"/>
      <c r="M37" s="43"/>
      <c r="N37" s="43"/>
      <c r="O37" s="43"/>
      <c r="P37" s="43"/>
      <c r="Q37" s="242"/>
      <c r="R37" s="14"/>
      <c r="S37" s="44"/>
      <c r="T37" s="4" t="s">
        <v>98</v>
      </c>
      <c r="U37" s="10"/>
      <c r="V37" s="53">
        <v>5.62</v>
      </c>
      <c r="W37" s="6">
        <f t="shared" si="4"/>
        <v>0</v>
      </c>
      <c r="X37" s="290">
        <f>IF(U37=0,1,"")</f>
        <v>1</v>
      </c>
    </row>
    <row r="38" spans="1:25" ht="15.6" customHeight="1">
      <c r="A38" s="43"/>
      <c r="B38" s="341"/>
      <c r="C38" s="342"/>
      <c r="D38" s="342"/>
      <c r="E38" s="342"/>
      <c r="F38" s="342"/>
      <c r="G38" s="342"/>
      <c r="H38" s="342"/>
      <c r="I38" s="343"/>
      <c r="J38" s="43"/>
      <c r="K38" s="43"/>
      <c r="L38" s="43"/>
      <c r="M38" s="43"/>
      <c r="N38" s="43"/>
      <c r="O38" s="43"/>
      <c r="P38" s="43"/>
      <c r="Q38" s="242"/>
      <c r="R38" s="14"/>
      <c r="S38" s="44"/>
      <c r="T38" s="4" t="s">
        <v>275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41"/>
      <c r="C39" s="342"/>
      <c r="D39" s="342"/>
      <c r="E39" s="342"/>
      <c r="F39" s="342"/>
      <c r="G39" s="342"/>
      <c r="H39" s="342"/>
      <c r="I39" s="343"/>
      <c r="J39" s="43"/>
      <c r="K39" s="43"/>
      <c r="L39" s="43"/>
      <c r="M39" s="43"/>
      <c r="N39" s="43"/>
      <c r="O39" s="43"/>
      <c r="P39" s="43"/>
      <c r="Q39" s="242"/>
      <c r="R39" s="14"/>
      <c r="S39" s="44"/>
      <c r="T39" s="4" t="s">
        <v>99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41"/>
      <c r="C40" s="342"/>
      <c r="D40" s="342"/>
      <c r="E40" s="342"/>
      <c r="F40" s="342"/>
      <c r="G40" s="342"/>
      <c r="H40" s="342"/>
      <c r="I40" s="343"/>
      <c r="J40" s="43"/>
      <c r="K40" s="43"/>
      <c r="L40" s="43"/>
      <c r="M40" s="43"/>
      <c r="N40" s="43"/>
      <c r="O40" s="43"/>
      <c r="P40" s="43"/>
      <c r="Q40" s="242"/>
      <c r="R40" s="1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41"/>
      <c r="C41" s="342"/>
      <c r="D41" s="342"/>
      <c r="E41" s="342"/>
      <c r="F41" s="342"/>
      <c r="G41" s="342"/>
      <c r="H41" s="342"/>
      <c r="I41" s="343"/>
      <c r="J41" s="43"/>
      <c r="K41" s="43"/>
      <c r="L41" s="43"/>
      <c r="M41" s="43"/>
      <c r="N41" s="43"/>
      <c r="O41" s="43"/>
      <c r="P41" s="43"/>
      <c r="Q41" s="242"/>
      <c r="R41" s="14"/>
      <c r="S41" s="44"/>
    </row>
    <row r="42" spans="1:25" ht="15.6" customHeight="1">
      <c r="A42" s="43"/>
      <c r="B42" s="341"/>
      <c r="C42" s="342"/>
      <c r="D42" s="342"/>
      <c r="E42" s="342"/>
      <c r="F42" s="342"/>
      <c r="G42" s="342"/>
      <c r="H42" s="342"/>
      <c r="I42" s="343"/>
      <c r="J42" s="43"/>
      <c r="K42" s="43"/>
      <c r="L42" s="43"/>
      <c r="M42" s="43"/>
      <c r="N42" s="43"/>
      <c r="O42" s="43"/>
      <c r="P42" s="43"/>
      <c r="Q42" s="242"/>
      <c r="R42" s="14"/>
      <c r="S42" s="44"/>
      <c r="T42" t="s">
        <v>107</v>
      </c>
      <c r="U42" t="s">
        <v>105</v>
      </c>
      <c r="V42" t="s">
        <v>106</v>
      </c>
      <c r="W42" t="s">
        <v>15</v>
      </c>
    </row>
    <row r="43" spans="1:25" ht="15.6" customHeight="1">
      <c r="A43" s="43"/>
      <c r="B43" s="341"/>
      <c r="C43" s="342"/>
      <c r="D43" s="342"/>
      <c r="E43" s="342"/>
      <c r="F43" s="342"/>
      <c r="G43" s="342"/>
      <c r="H43" s="342"/>
      <c r="I43" s="343"/>
      <c r="J43" s="43"/>
      <c r="K43" s="43"/>
      <c r="L43" s="43"/>
      <c r="M43" s="43"/>
      <c r="N43" s="43"/>
      <c r="O43" s="43"/>
      <c r="P43" s="43"/>
      <c r="Q43" s="242"/>
      <c r="R43" s="14"/>
      <c r="S43" s="44"/>
      <c r="T43" s="4" t="s">
        <v>276</v>
      </c>
      <c r="U43" s="10"/>
      <c r="V43" s="12"/>
      <c r="W43" s="6">
        <f t="shared" ref="W43:W48" si="5">U43*V43</f>
        <v>0</v>
      </c>
      <c r="X43" s="2">
        <f t="shared" ref="X43:Y48" si="6">IF(U43="",1,0)</f>
        <v>1</v>
      </c>
      <c r="Y43" s="2">
        <f t="shared" si="6"/>
        <v>1</v>
      </c>
    </row>
    <row r="44" spans="1:25" ht="15.6" customHeight="1">
      <c r="A44" s="43"/>
      <c r="B44" s="341"/>
      <c r="C44" s="342"/>
      <c r="D44" s="342"/>
      <c r="E44" s="342"/>
      <c r="F44" s="342"/>
      <c r="G44" s="342"/>
      <c r="H44" s="342"/>
      <c r="I44" s="343"/>
      <c r="J44" s="43"/>
      <c r="K44" s="43"/>
      <c r="L44" s="43"/>
      <c r="M44" s="43"/>
      <c r="N44" s="43"/>
      <c r="O44" s="43"/>
      <c r="P44" s="43"/>
      <c r="Q44" s="242"/>
      <c r="R44" s="14"/>
      <c r="S44" s="44"/>
      <c r="T44" s="4" t="s">
        <v>111</v>
      </c>
      <c r="U44" s="10"/>
      <c r="V44" s="12"/>
      <c r="W44" s="6">
        <f t="shared" si="5"/>
        <v>0</v>
      </c>
      <c r="X44" s="2">
        <f t="shared" si="6"/>
        <v>1</v>
      </c>
      <c r="Y44" s="2">
        <f t="shared" si="6"/>
        <v>1</v>
      </c>
    </row>
    <row r="45" spans="1:25" ht="15.6" customHeight="1">
      <c r="A45" s="43"/>
      <c r="B45" s="341"/>
      <c r="C45" s="342"/>
      <c r="D45" s="342"/>
      <c r="E45" s="342"/>
      <c r="F45" s="342"/>
      <c r="G45" s="342"/>
      <c r="H45" s="342"/>
      <c r="I45" s="343"/>
      <c r="J45" s="43"/>
      <c r="K45" s="43"/>
      <c r="L45" s="43"/>
      <c r="M45" s="43"/>
      <c r="N45" s="43"/>
      <c r="O45" s="43"/>
      <c r="P45" s="43"/>
      <c r="Q45" s="242"/>
      <c r="R45" s="14"/>
      <c r="S45" s="44"/>
      <c r="T45" s="4" t="s">
        <v>109</v>
      </c>
      <c r="U45" s="10"/>
      <c r="V45" s="12"/>
      <c r="W45" s="6">
        <f t="shared" si="5"/>
        <v>0</v>
      </c>
      <c r="X45" s="2">
        <f t="shared" si="6"/>
        <v>1</v>
      </c>
      <c r="Y45" s="2">
        <f t="shared" si="6"/>
        <v>1</v>
      </c>
    </row>
    <row r="46" spans="1:25" ht="15.6" customHeight="1">
      <c r="A46" s="43" t="s">
        <v>10</v>
      </c>
      <c r="B46" s="341"/>
      <c r="C46" s="342"/>
      <c r="D46" s="342"/>
      <c r="E46" s="342"/>
      <c r="F46" s="342"/>
      <c r="G46" s="342"/>
      <c r="H46" s="342"/>
      <c r="I46" s="343"/>
      <c r="J46" s="43"/>
      <c r="K46" s="43"/>
      <c r="L46" s="43"/>
      <c r="M46" s="43"/>
      <c r="N46" s="43"/>
      <c r="O46" s="43"/>
      <c r="P46" s="43"/>
      <c r="Q46" s="242"/>
      <c r="R46" s="14"/>
      <c r="S46" s="44"/>
      <c r="T46" s="4" t="s">
        <v>110</v>
      </c>
      <c r="U46" s="10"/>
      <c r="V46" s="12"/>
      <c r="W46" s="6">
        <f t="shared" si="5"/>
        <v>0</v>
      </c>
      <c r="X46" s="2">
        <f t="shared" si="6"/>
        <v>1</v>
      </c>
      <c r="Y46" s="2">
        <f t="shared" si="6"/>
        <v>1</v>
      </c>
    </row>
    <row r="47" spans="1:25" ht="15.6" customHeight="1">
      <c r="A47" s="350" t="s">
        <v>4</v>
      </c>
      <c r="B47" s="350"/>
      <c r="C47" s="350"/>
      <c r="D47" s="350"/>
      <c r="E47" s="350"/>
      <c r="F47" s="350"/>
      <c r="G47" s="350"/>
      <c r="H47" s="350"/>
      <c r="I47" s="350"/>
      <c r="J47" s="350"/>
      <c r="K47" s="13">
        <f t="shared" ref="K47:R47" si="7">SUM(K10:K46)</f>
        <v>0</v>
      </c>
      <c r="L47" s="13">
        <f>SUM(L10:L46)</f>
        <v>0</v>
      </c>
      <c r="M47" s="13">
        <f>SUM(M10:M46)</f>
        <v>0</v>
      </c>
      <c r="N47" s="13">
        <f t="shared" si="7"/>
        <v>0</v>
      </c>
      <c r="O47" s="13">
        <f t="shared" si="7"/>
        <v>0</v>
      </c>
      <c r="P47" s="13">
        <f>SUM(P10:P46)</f>
        <v>0</v>
      </c>
      <c r="Q47" s="6">
        <f>SUM(Q10:Q46)*41</f>
        <v>0</v>
      </c>
      <c r="R47" s="6">
        <f t="shared" si="7"/>
        <v>0</v>
      </c>
      <c r="S47" s="15">
        <f>SUM(S10:S46)</f>
        <v>0</v>
      </c>
      <c r="T47" s="4" t="s">
        <v>100</v>
      </c>
      <c r="U47" s="10"/>
      <c r="V47" s="12"/>
      <c r="W47" s="6">
        <f t="shared" si="5"/>
        <v>0</v>
      </c>
      <c r="X47" s="2">
        <f t="shared" si="6"/>
        <v>1</v>
      </c>
      <c r="Y47" s="2">
        <f t="shared" si="6"/>
        <v>1</v>
      </c>
    </row>
    <row r="48" spans="1:25" ht="15.6" customHeight="1">
      <c r="T48" s="4" t="s">
        <v>101</v>
      </c>
      <c r="U48" s="10"/>
      <c r="V48" s="12"/>
      <c r="W48" s="6">
        <f t="shared" si="5"/>
        <v>0</v>
      </c>
      <c r="X48" s="2">
        <f t="shared" si="6"/>
        <v>1</v>
      </c>
      <c r="Y48" s="2">
        <f t="shared" si="6"/>
        <v>1</v>
      </c>
    </row>
    <row r="49" spans="1:33" ht="15.6" customHeight="1" thickBot="1">
      <c r="A49" s="349" t="s">
        <v>12</v>
      </c>
      <c r="B49" s="349"/>
      <c r="C49" s="348">
        <f>W17</f>
        <v>0</v>
      </c>
      <c r="D49" s="348"/>
      <c r="F49" s="349" t="s">
        <v>6</v>
      </c>
      <c r="G49" s="349"/>
      <c r="H49" s="319">
        <f>W40</f>
        <v>0</v>
      </c>
      <c r="I49" s="319"/>
      <c r="J49" s="8"/>
      <c r="K49" s="1"/>
      <c r="L49" s="1"/>
      <c r="M49" s="1"/>
      <c r="N49" s="1" t="s">
        <v>8</v>
      </c>
      <c r="O49" s="319">
        <f>W13</f>
        <v>0</v>
      </c>
      <c r="P49" s="319"/>
      <c r="Q49" s="319"/>
      <c r="R49" s="319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105</v>
      </c>
      <c r="V50" t="s">
        <v>14</v>
      </c>
      <c r="W50" t="s">
        <v>15</v>
      </c>
      <c r="AA50" s="218"/>
      <c r="AB50" s="218"/>
      <c r="AC50" s="218"/>
      <c r="AD50" s="218"/>
      <c r="AE50" s="218"/>
      <c r="AF50" s="218"/>
      <c r="AG50" s="218"/>
    </row>
    <row r="51" spans="1:33" ht="15.6" customHeight="1" thickBot="1">
      <c r="A51" s="349" t="s">
        <v>5</v>
      </c>
      <c r="B51" s="349"/>
      <c r="C51" s="319">
        <f>W29</f>
        <v>0</v>
      </c>
      <c r="D51" s="319"/>
      <c r="F51" s="349" t="s">
        <v>7</v>
      </c>
      <c r="G51" s="349"/>
      <c r="H51" s="319">
        <f>W26</f>
        <v>0</v>
      </c>
      <c r="I51" s="319"/>
      <c r="K51" s="349" t="s">
        <v>9</v>
      </c>
      <c r="L51" s="349"/>
      <c r="M51" s="349"/>
      <c r="N51" s="349"/>
      <c r="O51" s="319">
        <f>Z21+Z20+Z19+Z18</f>
        <v>0</v>
      </c>
      <c r="P51" s="319"/>
      <c r="Q51" s="319"/>
      <c r="R51" s="319"/>
      <c r="S51" s="9"/>
      <c r="T51" s="4" t="s">
        <v>112</v>
      </c>
      <c r="U51" s="10"/>
      <c r="V51" s="10"/>
      <c r="W51" s="55">
        <f>U51*V51</f>
        <v>0</v>
      </c>
      <c r="X51" s="2">
        <f>IF(U51="",1,0)</f>
        <v>1</v>
      </c>
      <c r="Y51" s="2">
        <f>IF(V51="",1,0)</f>
        <v>1</v>
      </c>
      <c r="AA51" s="218"/>
      <c r="AB51" s="218"/>
      <c r="AC51" s="218"/>
      <c r="AD51" s="218"/>
      <c r="AE51" s="218"/>
      <c r="AF51" s="218"/>
      <c r="AG51" s="218"/>
    </row>
    <row r="52" spans="1:33" ht="15.6" customHeight="1">
      <c r="O52" s="2"/>
      <c r="P52" s="2"/>
      <c r="Q52" s="2"/>
      <c r="R52" s="2"/>
      <c r="S52" s="2"/>
      <c r="T52" t="s">
        <v>104</v>
      </c>
      <c r="U52" t="s">
        <v>105</v>
      </c>
      <c r="V52" t="s">
        <v>14</v>
      </c>
      <c r="W52" t="s">
        <v>15</v>
      </c>
      <c r="AA52" s="218"/>
      <c r="AB52" s="218"/>
      <c r="AC52" s="218"/>
      <c r="AD52" s="218"/>
      <c r="AE52" s="218"/>
      <c r="AF52" s="218"/>
      <c r="AG52" s="218"/>
    </row>
    <row r="53" spans="1:33" ht="15.6" customHeight="1">
      <c r="A53" s="349" t="s">
        <v>37</v>
      </c>
      <c r="B53" s="349"/>
      <c r="C53" s="319">
        <f>W49+W51+W64+Q47</f>
        <v>0</v>
      </c>
      <c r="D53" s="319"/>
      <c r="G53" s="1" t="s">
        <v>13</v>
      </c>
      <c r="H53" s="319">
        <f>R47</f>
        <v>0</v>
      </c>
      <c r="I53" s="319"/>
      <c r="N53" s="1" t="s">
        <v>102</v>
      </c>
      <c r="O53" s="319">
        <f>W58+W60+W61+W62+W65+W66</f>
        <v>0</v>
      </c>
      <c r="P53" s="319"/>
      <c r="Q53" s="319"/>
      <c r="R53" s="319"/>
      <c r="S53" s="9"/>
      <c r="T53" s="10"/>
      <c r="U53" s="10"/>
      <c r="V53" s="12"/>
      <c r="W53" s="6">
        <f>V53*U53</f>
        <v>0</v>
      </c>
      <c r="AA53" s="218"/>
      <c r="AB53" s="218"/>
      <c r="AC53" s="218"/>
      <c r="AD53" s="218"/>
      <c r="AE53" s="218"/>
      <c r="AF53" s="218"/>
      <c r="AG53" s="218"/>
    </row>
    <row r="54" spans="1:33" ht="15.6" customHeight="1">
      <c r="T54" s="10"/>
      <c r="U54" s="10"/>
      <c r="V54" s="12"/>
      <c r="W54" s="6">
        <f>V54*U54</f>
        <v>0</v>
      </c>
      <c r="AA54" s="218"/>
      <c r="AB54" s="218"/>
      <c r="AC54" s="218"/>
      <c r="AD54" s="218"/>
      <c r="AE54" s="218"/>
      <c r="AF54" s="218"/>
      <c r="AG54" s="218"/>
    </row>
    <row r="55" spans="1:33" ht="15.6" customHeight="1">
      <c r="A55" s="355" t="s">
        <v>223</v>
      </c>
      <c r="B55" s="355"/>
      <c r="C55" s="319">
        <f>Z22+Z23</f>
        <v>0</v>
      </c>
      <c r="D55" s="319"/>
      <c r="T55" s="10"/>
      <c r="U55" s="10"/>
      <c r="V55" s="12"/>
      <c r="W55" s="6">
        <f>V55*U55</f>
        <v>0</v>
      </c>
      <c r="AA55" s="174"/>
      <c r="AB55" s="174"/>
      <c r="AC55" s="174"/>
      <c r="AD55" s="174"/>
      <c r="AE55" s="174"/>
      <c r="AF55" s="174"/>
      <c r="AG55" s="174"/>
    </row>
    <row r="56" spans="1:33" ht="15.6" customHeight="1">
      <c r="T56" s="10"/>
      <c r="U56" s="10"/>
      <c r="V56" s="12"/>
      <c r="W56" s="6">
        <f>V56*U56</f>
        <v>0</v>
      </c>
      <c r="AA56" s="174"/>
      <c r="AB56" s="174"/>
      <c r="AC56" s="174"/>
      <c r="AD56" s="174"/>
      <c r="AE56" s="174"/>
      <c r="AF56" s="174"/>
      <c r="AG56" s="174"/>
    </row>
    <row r="57" spans="1:33" ht="15.6" customHeight="1">
      <c r="L57" s="354" t="str">
        <f>IF(X71&gt;0,"NOT ALL FIELDS FILLED IN","")</f>
        <v>NOT ALL FIELDS FILLED IN</v>
      </c>
      <c r="M57" s="354"/>
      <c r="N57" s="354"/>
      <c r="O57" s="354"/>
      <c r="P57" s="354"/>
      <c r="Q57" s="354"/>
      <c r="T57" s="10"/>
      <c r="U57" s="10"/>
      <c r="V57" s="12"/>
      <c r="W57" s="6">
        <f>V57*U57</f>
        <v>0</v>
      </c>
      <c r="AA57" s="174"/>
      <c r="AB57" s="174"/>
      <c r="AC57" s="174"/>
      <c r="AD57" s="174"/>
      <c r="AE57" s="174"/>
      <c r="AF57" s="174"/>
      <c r="AG57" s="174"/>
    </row>
    <row r="58" spans="1:33" ht="15.6" customHeight="1" thickBot="1">
      <c r="A58" t="str">
        <f>'Labor 1'!A58</f>
        <v>REV 01/23/2024</v>
      </c>
      <c r="V58" s="1" t="s">
        <v>15</v>
      </c>
      <c r="W58" s="47">
        <f>SUM(W53:W57)</f>
        <v>0</v>
      </c>
    </row>
    <row r="59" spans="1:33" ht="15.6" customHeight="1">
      <c r="T59" s="2"/>
      <c r="U59" s="205" t="s">
        <v>215</v>
      </c>
      <c r="V59" s="206" t="s">
        <v>14</v>
      </c>
      <c r="W59" s="166" t="s">
        <v>15</v>
      </c>
    </row>
    <row r="60" spans="1:33" ht="15.6" customHeight="1">
      <c r="T60" s="32" t="s">
        <v>212</v>
      </c>
      <c r="U60" s="209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213</v>
      </c>
      <c r="U61" s="209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51" t="s">
        <v>190</v>
      </c>
      <c r="B62" s="352"/>
      <c r="C62" s="352"/>
      <c r="D62" s="352"/>
      <c r="E62" s="352"/>
      <c r="F62" s="352"/>
      <c r="G62" s="353"/>
      <c r="I62" s="351" t="s">
        <v>189</v>
      </c>
      <c r="J62" s="352"/>
      <c r="K62" s="352"/>
      <c r="L62" s="352"/>
      <c r="M62" s="352"/>
      <c r="N62" s="352"/>
      <c r="O62" s="352"/>
      <c r="P62" s="352"/>
      <c r="Q62" s="352"/>
      <c r="R62" s="353"/>
      <c r="T62" s="32" t="s">
        <v>214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22" t="s">
        <v>192</v>
      </c>
      <c r="B63" s="323"/>
      <c r="C63" s="323"/>
      <c r="D63" s="323"/>
      <c r="E63" s="323"/>
      <c r="F63" s="321" t="str">
        <f>IF(U10=0,"",U10*70)</f>
        <v/>
      </c>
      <c r="G63" s="321"/>
      <c r="I63" s="323" t="s">
        <v>192</v>
      </c>
      <c r="J63" s="323"/>
      <c r="K63" s="323"/>
      <c r="L63" s="323"/>
      <c r="M63" s="323"/>
      <c r="N63" s="323"/>
      <c r="O63" s="323"/>
      <c r="P63" s="321" t="str">
        <f>IF(O49=0,"",O49-F63)</f>
        <v/>
      </c>
      <c r="Q63" s="321"/>
      <c r="R63" s="321"/>
      <c r="U63" s="205" t="s">
        <v>216</v>
      </c>
      <c r="V63" s="206" t="s">
        <v>14</v>
      </c>
      <c r="W63" s="166" t="s">
        <v>15</v>
      </c>
    </row>
    <row r="64" spans="1:33">
      <c r="A64" s="322" t="s">
        <v>193</v>
      </c>
      <c r="B64" s="323"/>
      <c r="C64" s="323"/>
      <c r="D64" s="323"/>
      <c r="E64" s="323"/>
      <c r="F64" s="321" t="str">
        <f>IF((U14+U15+U16)=0,"",(U14+U15+U16)*75)</f>
        <v/>
      </c>
      <c r="G64" s="321"/>
      <c r="I64" s="323" t="s">
        <v>193</v>
      </c>
      <c r="J64" s="323"/>
      <c r="K64" s="323"/>
      <c r="L64" s="323"/>
      <c r="M64" s="323"/>
      <c r="N64" s="323"/>
      <c r="O64" s="323"/>
      <c r="P64" s="321" t="str">
        <f>IF(C49=0,"",C49-F64)</f>
        <v/>
      </c>
      <c r="Q64" s="321"/>
      <c r="R64" s="321"/>
      <c r="T64" s="32" t="s">
        <v>97</v>
      </c>
      <c r="U64" s="10"/>
      <c r="V64" s="207">
        <v>74</v>
      </c>
      <c r="W64" s="215">
        <f>U64*V64</f>
        <v>0</v>
      </c>
      <c r="X64" s="2">
        <f>IF(U64="",1,0)</f>
        <v>1</v>
      </c>
    </row>
    <row r="65" spans="1:27">
      <c r="A65" s="322" t="s">
        <v>6</v>
      </c>
      <c r="B65" s="323"/>
      <c r="C65" s="323"/>
      <c r="D65" s="323"/>
      <c r="E65" s="323"/>
      <c r="F65" s="321" t="str">
        <f>IF($H$49=0,"",$H$49/1.1)</f>
        <v/>
      </c>
      <c r="G65" s="321"/>
      <c r="I65" s="323" t="s">
        <v>6</v>
      </c>
      <c r="J65" s="323"/>
      <c r="K65" s="323"/>
      <c r="L65" s="323"/>
      <c r="M65" s="323"/>
      <c r="N65" s="323"/>
      <c r="O65" s="323"/>
      <c r="P65" s="321" t="str">
        <f>IF(H49=0,"",H49-F65)</f>
        <v/>
      </c>
      <c r="Q65" s="321"/>
      <c r="R65" s="321"/>
      <c r="T65" s="32" t="s">
        <v>277</v>
      </c>
      <c r="U65" s="10"/>
      <c r="V65" s="27"/>
      <c r="W65" s="208">
        <f t="shared" ref="W65:W66" si="8">U65*V65</f>
        <v>0</v>
      </c>
      <c r="X65" s="2">
        <f t="shared" ref="X65:Y66" si="9">IF(U65="",1,0)</f>
        <v>1</v>
      </c>
      <c r="Y65" s="2">
        <f t="shared" si="9"/>
        <v>1</v>
      </c>
    </row>
    <row r="66" spans="1:27">
      <c r="A66" s="322" t="s">
        <v>194</v>
      </c>
      <c r="B66" s="323"/>
      <c r="C66" s="323"/>
      <c r="D66" s="323"/>
      <c r="E66" s="323"/>
      <c r="F66" s="321" t="str">
        <f>IF($C$53=0,"",$C$53*0.6)</f>
        <v/>
      </c>
      <c r="G66" s="321"/>
      <c r="I66" s="323" t="s">
        <v>194</v>
      </c>
      <c r="J66" s="323"/>
      <c r="K66" s="323"/>
      <c r="L66" s="323"/>
      <c r="M66" s="323"/>
      <c r="N66" s="323"/>
      <c r="O66" s="323"/>
      <c r="P66" s="321" t="str">
        <f>IF(C53=0,"",C53-F66)</f>
        <v/>
      </c>
      <c r="Q66" s="321"/>
      <c r="R66" s="321"/>
      <c r="T66" s="292" t="s">
        <v>278</v>
      </c>
      <c r="U66" s="10"/>
      <c r="V66" s="27"/>
      <c r="W66" s="208">
        <f t="shared" si="8"/>
        <v>0</v>
      </c>
      <c r="X66" s="2">
        <f t="shared" si="9"/>
        <v>1</v>
      </c>
      <c r="Y66" s="2">
        <f t="shared" si="9"/>
        <v>1</v>
      </c>
    </row>
    <row r="67" spans="1:27" ht="13.5" thickBot="1">
      <c r="A67" s="322" t="s">
        <v>5</v>
      </c>
      <c r="B67" s="323"/>
      <c r="C67" s="323"/>
      <c r="D67" s="323"/>
      <c r="E67" s="323"/>
      <c r="F67" s="321" t="str">
        <f>IF($W$29=0,"",$W$29)</f>
        <v/>
      </c>
      <c r="G67" s="321"/>
      <c r="I67" s="322" t="s">
        <v>5</v>
      </c>
      <c r="J67" s="323"/>
      <c r="K67" s="323"/>
      <c r="L67" s="323"/>
      <c r="M67" s="323"/>
      <c r="N67" s="323"/>
      <c r="O67" s="323"/>
      <c r="P67" s="321" t="str">
        <f>IF($W$29=0,"",$W$29-F67)</f>
        <v/>
      </c>
      <c r="Q67" s="321"/>
      <c r="R67" s="321"/>
      <c r="T67" s="292" t="s">
        <v>279</v>
      </c>
      <c r="V67" s="1" t="s">
        <v>15</v>
      </c>
      <c r="W67" s="210">
        <f>W60+W61+W62+W64+W65+W66</f>
        <v>0</v>
      </c>
    </row>
    <row r="68" spans="1:27">
      <c r="A68" s="322" t="s">
        <v>7</v>
      </c>
      <c r="B68" s="323"/>
      <c r="C68" s="323"/>
      <c r="D68" s="323"/>
      <c r="E68" s="323"/>
      <c r="F68" s="321" t="str">
        <f>IF($W$26=0,"",U25*U26*40)</f>
        <v/>
      </c>
      <c r="G68" s="321"/>
      <c r="I68" s="322" t="s">
        <v>7</v>
      </c>
      <c r="J68" s="323"/>
      <c r="K68" s="323"/>
      <c r="L68" s="323"/>
      <c r="M68" s="323"/>
      <c r="N68" s="323"/>
      <c r="O68" s="323"/>
      <c r="P68" s="321" t="str">
        <f>IF($W$26=0,"",$W$26-F68)</f>
        <v/>
      </c>
      <c r="Q68" s="321"/>
      <c r="R68" s="321"/>
    </row>
    <row r="69" spans="1:27">
      <c r="A69" s="322" t="s">
        <v>13</v>
      </c>
      <c r="B69" s="323"/>
      <c r="C69" s="323"/>
      <c r="D69" s="323"/>
      <c r="E69" s="323"/>
      <c r="F69" s="321" t="str">
        <f>IF($H$53=0,"",$H$53*0.6)</f>
        <v/>
      </c>
      <c r="G69" s="321"/>
      <c r="I69" s="322" t="s">
        <v>13</v>
      </c>
      <c r="J69" s="323"/>
      <c r="K69" s="323"/>
      <c r="L69" s="323"/>
      <c r="M69" s="323"/>
      <c r="N69" s="323"/>
      <c r="O69" s="323"/>
      <c r="P69" s="321" t="str">
        <f>IF(H53=0,"",H53-F69)</f>
        <v/>
      </c>
      <c r="Q69" s="321"/>
      <c r="R69" s="321"/>
      <c r="T69" s="1"/>
      <c r="U69" s="1" t="s">
        <v>21</v>
      </c>
      <c r="V69" s="216">
        <f>O53+H53+C53+C51+H51+O51+O49+H49+C49+C55</f>
        <v>0</v>
      </c>
      <c r="W69" s="8"/>
    </row>
    <row r="70" spans="1:27">
      <c r="A70" s="322" t="s">
        <v>102</v>
      </c>
      <c r="B70" s="323"/>
      <c r="C70" s="323"/>
      <c r="D70" s="323"/>
      <c r="E70" s="323"/>
      <c r="F70" s="321" t="str">
        <f>IF($O$53=0,"",$O$53*0.9)</f>
        <v/>
      </c>
      <c r="G70" s="321"/>
      <c r="I70" s="322" t="s">
        <v>102</v>
      </c>
      <c r="J70" s="323"/>
      <c r="K70" s="323"/>
      <c r="L70" s="323"/>
      <c r="M70" s="323"/>
      <c r="N70" s="323"/>
      <c r="O70" s="323"/>
      <c r="P70" s="321" t="str">
        <f>IF(O53=0,"",O53-F70)</f>
        <v/>
      </c>
      <c r="Q70" s="321"/>
      <c r="R70" s="321"/>
    </row>
    <row r="71" spans="1:27">
      <c r="A71" s="322" t="s">
        <v>9</v>
      </c>
      <c r="B71" s="323"/>
      <c r="C71" s="323"/>
      <c r="D71" s="323"/>
      <c r="E71" s="323"/>
      <c r="F71" s="321" t="str">
        <f>IF($O$51=0,"",$O$51*0.6)</f>
        <v/>
      </c>
      <c r="G71" s="321"/>
      <c r="I71" s="322" t="s">
        <v>9</v>
      </c>
      <c r="J71" s="323"/>
      <c r="K71" s="323"/>
      <c r="L71" s="323"/>
      <c r="M71" s="323"/>
      <c r="N71" s="323"/>
      <c r="O71" s="323"/>
      <c r="P71" s="321" t="str">
        <f>IF(O51=0,"",O51-F71)</f>
        <v/>
      </c>
      <c r="Q71" s="321"/>
      <c r="R71" s="321"/>
      <c r="X71" s="2">
        <f>X11+X12+X14+X17+AB18+AB19+AB20+AB21+X26+X25+X28+X29+Y29+X43+Y43+X44+Y44+X45+Y45+X46+Y46+X47+Y47+X48+Y48+X51+Y51+X60++X61+X62+X64+X15+X16+AB22+AC22+X37+X39+X65+Y65+X66+Y66+X31+Y31+AB23+AC23</f>
        <v>42</v>
      </c>
    </row>
    <row r="72" spans="1:27">
      <c r="A72" s="367" t="s">
        <v>223</v>
      </c>
      <c r="B72" s="323"/>
      <c r="C72" s="323"/>
      <c r="D72" s="323"/>
      <c r="E72" s="323"/>
      <c r="F72" s="321" t="str">
        <f>IF(C55=0,"",C55)</f>
        <v/>
      </c>
      <c r="G72" s="321"/>
      <c r="I72" s="367" t="s">
        <v>223</v>
      </c>
      <c r="J72" s="323"/>
      <c r="K72" s="323"/>
      <c r="L72" s="323"/>
      <c r="M72" s="323"/>
      <c r="N72" s="323"/>
      <c r="O72" s="323"/>
      <c r="P72" s="321" t="str">
        <f>IF(C55=0,"",C55-F72)</f>
        <v/>
      </c>
      <c r="Q72" s="321"/>
      <c r="R72" s="321"/>
    </row>
    <row r="73" spans="1:27">
      <c r="A73" s="327" t="s">
        <v>96</v>
      </c>
      <c r="B73" s="328"/>
      <c r="C73" s="328"/>
      <c r="D73" s="328"/>
      <c r="E73" s="329"/>
      <c r="F73" s="321">
        <f>SUM(F63:G72)</f>
        <v>0</v>
      </c>
      <c r="G73" s="321"/>
      <c r="I73" s="327" t="s">
        <v>191</v>
      </c>
      <c r="J73" s="328"/>
      <c r="K73" s="328"/>
      <c r="L73" s="328"/>
      <c r="M73" s="328"/>
      <c r="N73" s="328"/>
      <c r="O73" s="329"/>
      <c r="P73" s="321">
        <f>SUM(P63:R72)</f>
        <v>0</v>
      </c>
      <c r="Q73" s="321"/>
      <c r="R73" s="321"/>
      <c r="U73" t="s">
        <v>103</v>
      </c>
    </row>
    <row r="74" spans="1:27">
      <c r="I74" s="324" t="s">
        <v>187</v>
      </c>
      <c r="J74" s="325"/>
      <c r="K74" s="325"/>
      <c r="L74" s="325"/>
      <c r="M74" s="325"/>
      <c r="N74" s="325"/>
      <c r="O74" s="325"/>
      <c r="P74" s="326">
        <f>IF(P73=0,0,P73/V69)</f>
        <v>0</v>
      </c>
      <c r="Q74" s="326"/>
      <c r="R74" s="326"/>
      <c r="U74" s="316"/>
      <c r="V74" s="317"/>
      <c r="W74" s="317"/>
      <c r="X74" s="317"/>
      <c r="Y74" s="317"/>
      <c r="Z74" s="317"/>
      <c r="AA74" s="318"/>
    </row>
    <row r="75" spans="1:27">
      <c r="U75" s="316"/>
      <c r="V75" s="317"/>
      <c r="W75" s="317"/>
      <c r="X75" s="317"/>
      <c r="Y75" s="317"/>
      <c r="Z75" s="317"/>
      <c r="AA75" s="318"/>
    </row>
    <row r="76" spans="1:27">
      <c r="U76" s="316"/>
      <c r="V76" s="317"/>
      <c r="W76" s="317"/>
      <c r="X76" s="317"/>
      <c r="Y76" s="317"/>
      <c r="Z76" s="317"/>
      <c r="AA76" s="318"/>
    </row>
    <row r="77" spans="1:27">
      <c r="U77" s="316"/>
      <c r="V77" s="317"/>
      <c r="W77" s="317"/>
      <c r="X77" s="317"/>
      <c r="Y77" s="317"/>
      <c r="Z77" s="317"/>
      <c r="AA77" s="318"/>
    </row>
    <row r="78" spans="1:27">
      <c r="U78" s="316"/>
      <c r="V78" s="317"/>
      <c r="W78" s="317"/>
      <c r="X78" s="317"/>
      <c r="Y78" s="317"/>
      <c r="Z78" s="317"/>
      <c r="AA78" s="318"/>
    </row>
    <row r="79" spans="1:27">
      <c r="U79" s="316"/>
      <c r="V79" s="317"/>
      <c r="W79" s="317"/>
      <c r="X79" s="317"/>
      <c r="Y79" s="317"/>
      <c r="Z79" s="317"/>
      <c r="AA79" s="318"/>
    </row>
    <row r="80" spans="1:27">
      <c r="U80" s="316"/>
      <c r="V80" s="317"/>
      <c r="W80" s="317"/>
      <c r="X80" s="317"/>
      <c r="Y80" s="317"/>
      <c r="Z80" s="317"/>
      <c r="AA80" s="318"/>
    </row>
  </sheetData>
  <sheetProtection sheet="1" objects="1" scenarios="1" selectLockedCells="1"/>
  <protectedRanges>
    <protectedRange sqref="U18:U23" name="Range1_1"/>
    <protectedRange sqref="X19:X20" name="Range2"/>
    <protectedRange sqref="U74:AA80 M6 O6 A10:S46 U11:U12 U64 U25:U26 U28:U29 V29 U37 U39 U43:V48 U51:V51 T53:V57 U60:V61 U62 U14:U16" name="Range1"/>
  </protectedRanges>
  <mergeCells count="127">
    <mergeCell ref="X24:Y24"/>
    <mergeCell ref="Z24:AA24"/>
    <mergeCell ref="Z17:AA17"/>
    <mergeCell ref="Z18:AA18"/>
    <mergeCell ref="Z19:AA19"/>
    <mergeCell ref="Z20:AA20"/>
    <mergeCell ref="Z21:AA21"/>
    <mergeCell ref="Z22:AA22"/>
    <mergeCell ref="U78:AA78"/>
    <mergeCell ref="U75:AA75"/>
    <mergeCell ref="U76:AA76"/>
    <mergeCell ref="U77:AA77"/>
    <mergeCell ref="U74:AA74"/>
    <mergeCell ref="Z23:AA23"/>
    <mergeCell ref="U79:AA79"/>
    <mergeCell ref="U80:AA80"/>
    <mergeCell ref="F73:G73"/>
    <mergeCell ref="I73:O73"/>
    <mergeCell ref="I68:O68"/>
    <mergeCell ref="A63:E63"/>
    <mergeCell ref="F63:G63"/>
    <mergeCell ref="I63:O63"/>
    <mergeCell ref="I69:O69"/>
    <mergeCell ref="P69:R69"/>
    <mergeCell ref="A70:E70"/>
    <mergeCell ref="F70:G70"/>
    <mergeCell ref="I70:O70"/>
    <mergeCell ref="P70:R70"/>
    <mergeCell ref="A69:E69"/>
    <mergeCell ref="F69:G69"/>
    <mergeCell ref="A73:E73"/>
    <mergeCell ref="I74:O74"/>
    <mergeCell ref="P74:R74"/>
    <mergeCell ref="A71:E71"/>
    <mergeCell ref="F71:G71"/>
    <mergeCell ref="I71:O71"/>
    <mergeCell ref="P71:R71"/>
    <mergeCell ref="A72:E72"/>
    <mergeCell ref="F72:G72"/>
    <mergeCell ref="I72:O72"/>
    <mergeCell ref="P72:R72"/>
    <mergeCell ref="P73:R73"/>
    <mergeCell ref="P65:R65"/>
    <mergeCell ref="I67:O67"/>
    <mergeCell ref="P67:R67"/>
    <mergeCell ref="I66:O66"/>
    <mergeCell ref="P66:R66"/>
    <mergeCell ref="P68:R68"/>
    <mergeCell ref="A65:E65"/>
    <mergeCell ref="F65:G65"/>
    <mergeCell ref="A68:E68"/>
    <mergeCell ref="F68:G68"/>
    <mergeCell ref="A67:E67"/>
    <mergeCell ref="F67:G67"/>
    <mergeCell ref="A66:E66"/>
    <mergeCell ref="F66:G66"/>
    <mergeCell ref="I65:O65"/>
    <mergeCell ref="B38:I38"/>
    <mergeCell ref="B39:I39"/>
    <mergeCell ref="B40:I40"/>
    <mergeCell ref="B41:I41"/>
    <mergeCell ref="K4:O4"/>
    <mergeCell ref="C4:H4"/>
    <mergeCell ref="K8:P8"/>
    <mergeCell ref="C6:H6"/>
    <mergeCell ref="A1:U2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47:J47"/>
    <mergeCell ref="C49:D49"/>
    <mergeCell ref="F49:G49"/>
    <mergeCell ref="C51:D51"/>
    <mergeCell ref="A53:B53"/>
    <mergeCell ref="H53:I53"/>
    <mergeCell ref="F51:G51"/>
    <mergeCell ref="H51:I51"/>
    <mergeCell ref="A51:B51"/>
    <mergeCell ref="H49:I49"/>
    <mergeCell ref="A64:E64"/>
    <mergeCell ref="F64:G64"/>
    <mergeCell ref="I64:O64"/>
    <mergeCell ref="P64:R64"/>
    <mergeCell ref="O53:R53"/>
    <mergeCell ref="C53:D53"/>
    <mergeCell ref="A62:G62"/>
    <mergeCell ref="O49:R49"/>
    <mergeCell ref="I62:R62"/>
    <mergeCell ref="O51:R51"/>
    <mergeCell ref="K51:N51"/>
    <mergeCell ref="A49:B49"/>
    <mergeCell ref="P63:R63"/>
    <mergeCell ref="C55:D55"/>
    <mergeCell ref="L57:Q57"/>
    <mergeCell ref="A55:B55"/>
    <mergeCell ref="B42:I42"/>
    <mergeCell ref="B43:I43"/>
    <mergeCell ref="B44:I44"/>
    <mergeCell ref="B45:I45"/>
    <mergeCell ref="B46:I46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</mergeCells>
  <phoneticPr fontId="3" type="noConversion"/>
  <conditionalFormatting sqref="L57">
    <cfRule type="cellIs" dxfId="63" priority="2" stopIfTrue="1" operator="equal">
      <formula>"NOT ALL FIELDS FILLED IN"</formula>
    </cfRule>
  </conditionalFormatting>
  <pageMargins left="0" right="0" top="0" bottom="0" header="0.5" footer="0.5"/>
  <pageSetup scale="88" orientation="portrait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19" max="79" man="1"/>
  </colBreaks>
  <ignoredErrors>
    <ignoredError sqref="C4 C6 K4" unlockedFormula="1"/>
    <ignoredError sqref="W13 Q47" formula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F50E-C86C-4586-B197-E90C99F4EC8C}">
  <sheetPr>
    <tabColor theme="5" tint="-0.249977111117893"/>
  </sheetPr>
  <dimension ref="A1:H53"/>
  <sheetViews>
    <sheetView zoomScaleNormal="100" workbookViewId="0">
      <selection activeCell="C9" sqref="C9:E9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81" t="s">
        <v>314</v>
      </c>
    </row>
    <row r="2" spans="1:8">
      <c r="A2" s="2"/>
    </row>
    <row r="3" spans="1:8">
      <c r="A3" s="2"/>
      <c r="B3" s="2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</row>
    <row r="4" spans="1:8">
      <c r="A4" s="2"/>
    </row>
    <row r="5" spans="1:8">
      <c r="A5" s="2"/>
      <c r="B5" s="2" t="s">
        <v>43</v>
      </c>
      <c r="C5" s="359" t="str">
        <f>IF('Labor 1'!$C$6:$H$6="","",'Labor 1'!$C$6:$H$6)</f>
        <v/>
      </c>
      <c r="D5" s="359"/>
      <c r="E5" s="1" t="s">
        <v>44</v>
      </c>
      <c r="F5" s="307">
        <v>1</v>
      </c>
      <c r="G5" s="2" t="s">
        <v>2</v>
      </c>
      <c r="H5" s="307">
        <v>1</v>
      </c>
    </row>
    <row r="6" spans="1:8">
      <c r="A6" s="2"/>
    </row>
    <row r="7" spans="1:8">
      <c r="A7" s="18" t="s">
        <v>45</v>
      </c>
      <c r="B7" s="18" t="s">
        <v>53</v>
      </c>
      <c r="C7" s="409" t="s">
        <v>3</v>
      </c>
      <c r="D7" s="411"/>
      <c r="E7" s="410"/>
    </row>
    <row r="8" spans="1:8">
      <c r="A8" s="19"/>
      <c r="B8" s="24"/>
      <c r="C8" s="412"/>
      <c r="D8" s="357"/>
      <c r="E8" s="413"/>
    </row>
    <row r="9" spans="1:8">
      <c r="A9" s="308" t="str">
        <f>IF('Professional Services'!A9="","",'Professional Services'!A9)</f>
        <v/>
      </c>
      <c r="B9" s="30" t="str">
        <f>IF('Professional Services'!B9="","",'Professional Services'!B9)</f>
        <v/>
      </c>
      <c r="C9" s="397" t="str">
        <f>IF('Professional Services'!C9="","",'Professional Services'!C9)</f>
        <v/>
      </c>
      <c r="D9" s="398"/>
      <c r="E9" s="399"/>
    </row>
    <row r="10" spans="1:8">
      <c r="A10" s="308" t="str">
        <f>IF('Professional Services'!A10="","",'Professional Services'!A10)</f>
        <v/>
      </c>
      <c r="B10" s="30" t="str">
        <f>IF('Professional Services'!B10="","",'Professional Services'!B10)</f>
        <v/>
      </c>
      <c r="C10" s="397" t="str">
        <f>IF('Professional Services'!C10="","",'Professional Services'!C10)</f>
        <v/>
      </c>
      <c r="D10" s="398"/>
      <c r="E10" s="399"/>
    </row>
    <row r="11" spans="1:8">
      <c r="A11" s="308" t="str">
        <f>IF('Professional Services'!A11="","",'Professional Services'!A11)</f>
        <v/>
      </c>
      <c r="B11" s="30" t="str">
        <f>IF('Professional Services'!B11="","",'Professional Services'!B11)</f>
        <v/>
      </c>
      <c r="C11" s="397" t="str">
        <f>IF('Professional Services'!C11="","",'Professional Services'!C11)</f>
        <v/>
      </c>
      <c r="D11" s="398"/>
      <c r="E11" s="399"/>
    </row>
    <row r="12" spans="1:8">
      <c r="A12" s="308" t="str">
        <f>IF('Professional Services'!A12="","",'Professional Services'!A12)</f>
        <v/>
      </c>
      <c r="B12" s="30" t="str">
        <f>IF('Professional Services'!B12="","",'Professional Services'!B12)</f>
        <v/>
      </c>
      <c r="C12" s="397" t="str">
        <f>IF('Professional Services'!C12="","",'Professional Services'!C12)</f>
        <v/>
      </c>
      <c r="D12" s="398"/>
      <c r="E12" s="399"/>
    </row>
    <row r="13" spans="1:8">
      <c r="A13" s="308" t="str">
        <f>IF('Professional Services'!A13="","",'Professional Services'!A13)</f>
        <v/>
      </c>
      <c r="B13" s="30" t="str">
        <f>IF('Professional Services'!B13="","",'Professional Services'!B13)</f>
        <v/>
      </c>
      <c r="C13" s="397" t="str">
        <f>IF('Professional Services'!C13="","",'Professional Services'!C13)</f>
        <v/>
      </c>
      <c r="D13" s="398"/>
      <c r="E13" s="399"/>
    </row>
    <row r="14" spans="1:8">
      <c r="A14" s="308" t="str">
        <f>IF('Professional Services'!A14="","",'Professional Services'!A14)</f>
        <v/>
      </c>
      <c r="B14" s="30" t="str">
        <f>IF('Professional Services'!B14="","",'Professional Services'!B14)</f>
        <v/>
      </c>
      <c r="C14" s="397" t="str">
        <f>IF('Professional Services'!C14="","",'Professional Services'!C14)</f>
        <v/>
      </c>
      <c r="D14" s="398"/>
      <c r="E14" s="399"/>
    </row>
    <row r="15" spans="1:8">
      <c r="A15" s="308" t="str">
        <f>IF('Professional Services'!A15="","",'Professional Services'!A15)</f>
        <v/>
      </c>
      <c r="B15" s="30" t="str">
        <f>IF('Professional Services'!B15="","",'Professional Services'!B15)</f>
        <v/>
      </c>
      <c r="C15" s="397" t="str">
        <f>IF('Professional Services'!C15="","",'Professional Services'!C15)</f>
        <v/>
      </c>
      <c r="D15" s="398"/>
      <c r="E15" s="399"/>
    </row>
    <row r="16" spans="1:8">
      <c r="A16" s="308" t="str">
        <f>IF('Professional Services'!A16="","",'Professional Services'!A16)</f>
        <v/>
      </c>
      <c r="B16" s="30" t="str">
        <f>IF('Professional Services'!B16="","",'Professional Services'!B16)</f>
        <v/>
      </c>
      <c r="C16" s="397" t="str">
        <f>IF('Professional Services'!C16="","",'Professional Services'!C16)</f>
        <v/>
      </c>
      <c r="D16" s="398"/>
      <c r="E16" s="399"/>
    </row>
    <row r="17" spans="1:5">
      <c r="A17" s="308" t="str">
        <f>IF('Professional Services'!A17="","",'Professional Services'!A17)</f>
        <v/>
      </c>
      <c r="B17" s="30" t="str">
        <f>IF('Professional Services'!B17="","",'Professional Services'!B17)</f>
        <v/>
      </c>
      <c r="C17" s="397" t="str">
        <f>IF('Professional Services'!C17="","",'Professional Services'!C17)</f>
        <v/>
      </c>
      <c r="D17" s="398"/>
      <c r="E17" s="399"/>
    </row>
    <row r="18" spans="1:5">
      <c r="A18" s="308" t="str">
        <f>IF('Professional Services'!A18="","",'Professional Services'!A18)</f>
        <v/>
      </c>
      <c r="B18" s="30" t="str">
        <f>IF('Professional Services'!B18="","",'Professional Services'!B18)</f>
        <v/>
      </c>
      <c r="C18" s="397" t="str">
        <f>IF('Professional Services'!C18="","",'Professional Services'!C18)</f>
        <v/>
      </c>
      <c r="D18" s="398"/>
      <c r="E18" s="399"/>
    </row>
    <row r="19" spans="1:5">
      <c r="A19" s="308" t="str">
        <f>IF('Professional Services'!A19="","",'Professional Services'!A19)</f>
        <v/>
      </c>
      <c r="B19" s="30" t="str">
        <f>IF('Professional Services'!B19="","",'Professional Services'!B19)</f>
        <v/>
      </c>
      <c r="C19" s="397" t="str">
        <f>IF('Professional Services'!C19="","",'Professional Services'!C19)</f>
        <v/>
      </c>
      <c r="D19" s="398"/>
      <c r="E19" s="399"/>
    </row>
    <row r="20" spans="1:5">
      <c r="A20" s="308" t="str">
        <f>IF('Professional Services'!A20="","",'Professional Services'!A20)</f>
        <v/>
      </c>
      <c r="B20" s="30" t="str">
        <f>IF('Professional Services'!B20="","",'Professional Services'!B20)</f>
        <v/>
      </c>
      <c r="C20" s="397" t="str">
        <f>IF('Professional Services'!C20="","",'Professional Services'!C20)</f>
        <v/>
      </c>
      <c r="D20" s="398"/>
      <c r="E20" s="399"/>
    </row>
    <row r="21" spans="1:5">
      <c r="A21" s="308" t="str">
        <f>IF('Professional Services'!A21="","",'Professional Services'!A21)</f>
        <v/>
      </c>
      <c r="B21" s="30" t="str">
        <f>IF('Professional Services'!B21="","",'Professional Services'!B21)</f>
        <v/>
      </c>
      <c r="C21" s="397" t="str">
        <f>IF('Professional Services'!C21="","",'Professional Services'!C21)</f>
        <v/>
      </c>
      <c r="D21" s="398"/>
      <c r="E21" s="399"/>
    </row>
    <row r="22" spans="1:5">
      <c r="A22" s="308" t="str">
        <f>IF('Professional Services'!A22="","",'Professional Services'!A22)</f>
        <v/>
      </c>
      <c r="B22" s="30" t="str">
        <f>IF('Professional Services'!B22="","",'Professional Services'!B22)</f>
        <v/>
      </c>
      <c r="C22" s="397" t="str">
        <f>IF('Professional Services'!C22="","",'Professional Services'!C22)</f>
        <v/>
      </c>
      <c r="D22" s="398"/>
      <c r="E22" s="399"/>
    </row>
    <row r="23" spans="1:5">
      <c r="A23" s="308" t="str">
        <f>IF('Professional Services'!A23="","",'Professional Services'!A23)</f>
        <v/>
      </c>
      <c r="B23" s="30" t="str">
        <f>IF('Professional Services'!B23="","",'Professional Services'!B23)</f>
        <v/>
      </c>
      <c r="C23" s="397" t="str">
        <f>IF('Professional Services'!C23="","",'Professional Services'!C23)</f>
        <v/>
      </c>
      <c r="D23" s="398"/>
      <c r="E23" s="399"/>
    </row>
    <row r="24" spans="1:5">
      <c r="A24" s="308" t="str">
        <f>IF('Professional Services'!A24="","",'Professional Services'!A24)</f>
        <v/>
      </c>
      <c r="B24" s="30" t="str">
        <f>IF('Professional Services'!B24="","",'Professional Services'!B24)</f>
        <v/>
      </c>
      <c r="C24" s="397" t="str">
        <f>IF('Professional Services'!C24="","",'Professional Services'!C24)</f>
        <v/>
      </c>
      <c r="D24" s="398"/>
      <c r="E24" s="399"/>
    </row>
    <row r="25" spans="1:5">
      <c r="A25" s="308" t="str">
        <f>IF('Professional Services'!A25="","",'Professional Services'!A25)</f>
        <v/>
      </c>
      <c r="B25" s="30" t="str">
        <f>IF('Professional Services'!B25="","",'Professional Services'!B25)</f>
        <v/>
      </c>
      <c r="C25" s="397" t="str">
        <f>IF('Professional Services'!C25="","",'Professional Services'!C25)</f>
        <v/>
      </c>
      <c r="D25" s="398"/>
      <c r="E25" s="399"/>
    </row>
    <row r="26" spans="1:5">
      <c r="A26" s="308" t="str">
        <f>IF('Professional Services'!A26="","",'Professional Services'!A26)</f>
        <v/>
      </c>
      <c r="B26" s="30" t="str">
        <f>IF('Professional Services'!B26="","",'Professional Services'!B26)</f>
        <v/>
      </c>
      <c r="C26" s="397" t="str">
        <f>IF('Professional Services'!C26="","",'Professional Services'!C26)</f>
        <v/>
      </c>
      <c r="D26" s="398"/>
      <c r="E26" s="399"/>
    </row>
    <row r="27" spans="1:5">
      <c r="A27" s="308" t="str">
        <f>IF('Professional Services'!A27="","",'Professional Services'!A27)</f>
        <v/>
      </c>
      <c r="B27" s="30" t="str">
        <f>IF('Professional Services'!B27="","",'Professional Services'!B27)</f>
        <v/>
      </c>
      <c r="C27" s="397" t="str">
        <f>IF('Professional Services'!C27="","",'Professional Services'!C27)</f>
        <v/>
      </c>
      <c r="D27" s="398"/>
      <c r="E27" s="399"/>
    </row>
    <row r="28" spans="1:5">
      <c r="A28" s="308" t="str">
        <f>IF('Professional Services'!A28="","",'Professional Services'!A28)</f>
        <v/>
      </c>
      <c r="B28" s="30" t="str">
        <f>IF('Professional Services'!B28="","",'Professional Services'!B28)</f>
        <v/>
      </c>
      <c r="C28" s="397" t="str">
        <f>IF('Professional Services'!C28="","",'Professional Services'!C28)</f>
        <v/>
      </c>
      <c r="D28" s="398"/>
      <c r="E28" s="399"/>
    </row>
    <row r="29" spans="1:5">
      <c r="A29" s="308" t="str">
        <f>IF('Professional Services'!A29="","",'Professional Services'!A29)</f>
        <v/>
      </c>
      <c r="B29" s="30" t="str">
        <f>IF('Professional Services'!B29="","",'Professional Services'!B29)</f>
        <v/>
      </c>
      <c r="C29" s="397" t="str">
        <f>IF('Professional Services'!C29="","",'Professional Services'!C29)</f>
        <v/>
      </c>
      <c r="D29" s="398"/>
      <c r="E29" s="399"/>
    </row>
    <row r="30" spans="1:5">
      <c r="A30" s="308" t="str">
        <f>IF('Professional Services'!A30="","",'Professional Services'!A30)</f>
        <v/>
      </c>
      <c r="B30" s="30" t="str">
        <f>IF('Professional Services'!B30="","",'Professional Services'!B30)</f>
        <v/>
      </c>
      <c r="C30" s="397" t="str">
        <f>IF('Professional Services'!C30="","",'Professional Services'!C30)</f>
        <v/>
      </c>
      <c r="D30" s="398"/>
      <c r="E30" s="399"/>
    </row>
    <row r="31" spans="1:5">
      <c r="A31" s="308" t="str">
        <f>IF('Professional Services'!A31="","",'Professional Services'!A31)</f>
        <v/>
      </c>
      <c r="B31" s="30" t="str">
        <f>IF('Professional Services'!B31="","",'Professional Services'!B31)</f>
        <v/>
      </c>
      <c r="C31" s="397" t="str">
        <f>IF('Professional Services'!C31="","",'Professional Services'!C31)</f>
        <v/>
      </c>
      <c r="D31" s="398"/>
      <c r="E31" s="399"/>
    </row>
    <row r="32" spans="1:5">
      <c r="A32" s="308" t="str">
        <f>IF('Professional Services'!A32="","",'Professional Services'!A32)</f>
        <v/>
      </c>
      <c r="B32" s="30" t="str">
        <f>IF('Professional Services'!B32="","",'Professional Services'!B32)</f>
        <v/>
      </c>
      <c r="C32" s="397" t="str">
        <f>IF('Professional Services'!C32="","",'Professional Services'!C32)</f>
        <v/>
      </c>
      <c r="D32" s="398"/>
      <c r="E32" s="399"/>
    </row>
    <row r="33" spans="1:5">
      <c r="A33" s="308" t="str">
        <f>IF('Professional Services'!A33="","",'Professional Services'!A33)</f>
        <v/>
      </c>
      <c r="B33" s="30" t="str">
        <f>IF('Professional Services'!B33="","",'Professional Services'!B33)</f>
        <v/>
      </c>
      <c r="C33" s="397" t="str">
        <f>IF('Professional Services'!C33="","",'Professional Services'!C33)</f>
        <v/>
      </c>
      <c r="D33" s="398"/>
      <c r="E33" s="399"/>
    </row>
    <row r="34" spans="1:5">
      <c r="A34" s="308" t="str">
        <f>IF('Professional Services'!A34="","",'Professional Services'!A34)</f>
        <v/>
      </c>
      <c r="B34" s="30" t="str">
        <f>IF('Professional Services'!B34="","",'Professional Services'!B34)</f>
        <v/>
      </c>
      <c r="C34" s="397" t="str">
        <f>IF('Professional Services'!C34="","",'Professional Services'!C34)</f>
        <v/>
      </c>
      <c r="D34" s="398"/>
      <c r="E34" s="399"/>
    </row>
    <row r="35" spans="1:5">
      <c r="A35" s="308" t="str">
        <f>IF('Professional Services'!A35="","",'Professional Services'!A35)</f>
        <v/>
      </c>
      <c r="B35" s="30" t="str">
        <f>IF('Professional Services'!B35="","",'Professional Services'!B35)</f>
        <v/>
      </c>
      <c r="C35" s="397" t="str">
        <f>IF('Professional Services'!C35="","",'Professional Services'!C35)</f>
        <v/>
      </c>
      <c r="D35" s="398"/>
      <c r="E35" s="399"/>
    </row>
    <row r="36" spans="1:5">
      <c r="A36" s="308" t="str">
        <f>IF('Professional Services'!A36="","",'Professional Services'!A36)</f>
        <v/>
      </c>
      <c r="B36" s="30" t="str">
        <f>IF('Professional Services'!B36="","",'Professional Services'!B36)</f>
        <v/>
      </c>
      <c r="C36" s="397" t="str">
        <f>IF('Professional Services'!C36="","",'Professional Services'!C36)</f>
        <v/>
      </c>
      <c r="D36" s="398"/>
      <c r="E36" s="399"/>
    </row>
    <row r="37" spans="1:5">
      <c r="A37" s="308" t="str">
        <f>IF('Professional Services'!A37="","",'Professional Services'!A37)</f>
        <v/>
      </c>
      <c r="B37" s="30" t="str">
        <f>IF('Professional Services'!B37="","",'Professional Services'!B37)</f>
        <v/>
      </c>
      <c r="C37" s="397" t="str">
        <f>IF('Professional Services'!C37="","",'Professional Services'!C37)</f>
        <v/>
      </c>
      <c r="D37" s="398"/>
      <c r="E37" s="399"/>
    </row>
    <row r="38" spans="1:5">
      <c r="A38" s="308" t="str">
        <f>IF('Professional Services'!A38="","",'Professional Services'!A38)</f>
        <v/>
      </c>
      <c r="B38" s="30" t="str">
        <f>IF('Professional Services'!B38="","",'Professional Services'!B38)</f>
        <v/>
      </c>
      <c r="C38" s="397" t="str">
        <f>IF('Professional Services'!C38="","",'Professional Services'!C38)</f>
        <v/>
      </c>
      <c r="D38" s="398"/>
      <c r="E38" s="399"/>
    </row>
    <row r="39" spans="1:5">
      <c r="A39" s="308" t="str">
        <f>IF('Professional Services'!A39="","",'Professional Services'!A39)</f>
        <v/>
      </c>
      <c r="B39" s="30" t="str">
        <f>IF('Professional Services'!B39="","",'Professional Services'!B39)</f>
        <v/>
      </c>
      <c r="C39" s="397" t="str">
        <f>IF('Professional Services'!C39="","",'Professional Services'!C39)</f>
        <v/>
      </c>
      <c r="D39" s="398"/>
      <c r="E39" s="399"/>
    </row>
    <row r="40" spans="1:5">
      <c r="A40" s="308" t="str">
        <f>IF('Professional Services'!A40="","",'Professional Services'!A40)</f>
        <v/>
      </c>
      <c r="B40" s="30" t="str">
        <f>IF('Professional Services'!B40="","",'Professional Services'!B40)</f>
        <v/>
      </c>
      <c r="C40" s="397" t="str">
        <f>IF('Professional Services'!C40="","",'Professional Services'!C40)</f>
        <v/>
      </c>
      <c r="D40" s="398"/>
      <c r="E40" s="399"/>
    </row>
    <row r="41" spans="1:5">
      <c r="A41" s="308" t="str">
        <f>IF('Professional Services'!A41="","",'Professional Services'!A41)</f>
        <v/>
      </c>
      <c r="B41" s="30" t="str">
        <f>IF('Professional Services'!B41="","",'Professional Services'!B41)</f>
        <v/>
      </c>
      <c r="C41" s="397" t="str">
        <f>IF('Professional Services'!C41="","",'Professional Services'!C41)</f>
        <v/>
      </c>
      <c r="D41" s="398"/>
      <c r="E41" s="399"/>
    </row>
    <row r="42" spans="1:5">
      <c r="A42" s="308" t="str">
        <f>IF('Professional Services'!A42="","",'Professional Services'!A42)</f>
        <v/>
      </c>
      <c r="B42" s="30" t="str">
        <f>IF('Professional Services'!B42="","",'Professional Services'!B42)</f>
        <v/>
      </c>
      <c r="C42" s="397" t="str">
        <f>IF('Professional Services'!C42="","",'Professional Services'!C42)</f>
        <v/>
      </c>
      <c r="D42" s="398"/>
      <c r="E42" s="399"/>
    </row>
    <row r="43" spans="1:5">
      <c r="A43" s="308" t="str">
        <f>IF('Professional Services'!A43="","",'Professional Services'!A43)</f>
        <v/>
      </c>
      <c r="B43" s="30" t="str">
        <f>IF('Professional Services'!B43="","",'Professional Services'!B43)</f>
        <v/>
      </c>
      <c r="C43" s="397" t="str">
        <f>IF('Professional Services'!C43="","",'Professional Services'!C43)</f>
        <v/>
      </c>
      <c r="D43" s="398"/>
      <c r="E43" s="399"/>
    </row>
    <row r="44" spans="1:5">
      <c r="A44" s="308" t="str">
        <f>IF('Professional Services'!A44="","",'Professional Services'!A44)</f>
        <v/>
      </c>
      <c r="B44" s="30" t="str">
        <f>IF('Professional Services'!B44="","",'Professional Services'!B44)</f>
        <v/>
      </c>
      <c r="C44" s="397" t="str">
        <f>IF('Professional Services'!C44="","",'Professional Services'!C44)</f>
        <v/>
      </c>
      <c r="D44" s="398"/>
      <c r="E44" s="399"/>
    </row>
    <row r="45" spans="1:5">
      <c r="A45" s="308" t="str">
        <f>IF('Professional Services'!A45="","",'Professional Services'!A45)</f>
        <v/>
      </c>
      <c r="B45" s="30" t="str">
        <f>IF('Professional Services'!B45="","",'Professional Services'!B45)</f>
        <v/>
      </c>
      <c r="C45" s="397" t="str">
        <f>IF('Professional Services'!C45="","",'Professional Services'!C45)</f>
        <v/>
      </c>
      <c r="D45" s="398"/>
      <c r="E45" s="399"/>
    </row>
    <row r="46" spans="1:5">
      <c r="A46" s="308" t="str">
        <f>IF('Professional Services'!A46="","",'Professional Services'!A46)</f>
        <v/>
      </c>
      <c r="B46" s="30" t="str">
        <f>IF('Professional Services'!B46="","",'Professional Services'!B46)</f>
        <v/>
      </c>
      <c r="C46" s="397" t="str">
        <f>IF('Professional Services'!C46="","",'Professional Services'!C46)</f>
        <v/>
      </c>
      <c r="D46" s="398"/>
      <c r="E46" s="399"/>
    </row>
    <row r="47" spans="1:5">
      <c r="A47" s="308" t="str">
        <f>IF('Professional Services'!A47="","",'Professional Services'!A47)</f>
        <v/>
      </c>
      <c r="B47" s="30" t="str">
        <f>IF('Professional Services'!B47="","",'Professional Services'!B47)</f>
        <v/>
      </c>
      <c r="C47" s="397" t="str">
        <f>IF('Professional Services'!C47="","",'Professional Services'!C47)</f>
        <v/>
      </c>
      <c r="D47" s="398"/>
      <c r="E47" s="399"/>
    </row>
    <row r="48" spans="1:5">
      <c r="A48" s="308" t="str">
        <f>IF('Professional Services'!A48="","",'Professional Services'!A48)</f>
        <v/>
      </c>
      <c r="B48" s="30" t="str">
        <f>IF('Professional Services'!B48="","",'Professional Services'!B48)</f>
        <v/>
      </c>
      <c r="C48" s="397" t="str">
        <f>IF('Professional Services'!C48="","",'Professional Services'!C48)</f>
        <v/>
      </c>
      <c r="D48" s="398"/>
      <c r="E48" s="399"/>
    </row>
    <row r="49" spans="1:5">
      <c r="A49" s="308" t="str">
        <f>IF('Professional Services'!A49="","",'Professional Services'!A49)</f>
        <v/>
      </c>
      <c r="B49" s="30" t="str">
        <f>IF('Professional Services'!B49="","",'Professional Services'!B49)</f>
        <v/>
      </c>
      <c r="C49" s="397" t="str">
        <f>IF('Professional Services'!C49="","",'Professional Services'!C49)</f>
        <v/>
      </c>
      <c r="D49" s="398"/>
      <c r="E49" s="399"/>
    </row>
    <row r="50" spans="1:5">
      <c r="A50" s="308" t="str">
        <f>IF('Professional Services'!A50="","",'Professional Services'!A50)</f>
        <v/>
      </c>
      <c r="B50" s="30" t="str">
        <f>IF('Professional Services'!B50="","",'Professional Services'!B50)</f>
        <v/>
      </c>
      <c r="C50" s="397" t="str">
        <f>IF('Professional Services'!C50="","",'Professional Services'!C50)</f>
        <v/>
      </c>
      <c r="D50" s="398"/>
      <c r="E50" s="399"/>
    </row>
    <row r="51" spans="1:5">
      <c r="A51" s="308" t="str">
        <f>IF('Professional Services'!A51="","",'Professional Services'!A51)</f>
        <v/>
      </c>
      <c r="B51" s="30" t="str">
        <f>IF('Professional Services'!B51="","",'Professional Services'!B51)</f>
        <v/>
      </c>
      <c r="C51" s="397" t="str">
        <f>IF('Professional Services'!C51="","",'Professional Services'!C51)</f>
        <v/>
      </c>
      <c r="D51" s="398"/>
      <c r="E51" s="399"/>
    </row>
    <row r="52" spans="1:5">
      <c r="A52" s="308" t="str">
        <f>IF('Professional Services'!A52="","",'Professional Services'!A52)</f>
        <v/>
      </c>
      <c r="B52" s="30" t="str">
        <f>IF('Professional Services'!B52="","",'Professional Services'!B52)</f>
        <v/>
      </c>
      <c r="C52" s="397" t="str">
        <f>IF('Professional Services'!C52="","",'Professional Services'!C52)</f>
        <v/>
      </c>
      <c r="D52" s="398"/>
      <c r="E52" s="399"/>
    </row>
    <row r="53" spans="1:5">
      <c r="A53" s="308" t="str">
        <f>IF('Professional Services'!A53="","",'Professional Services'!A53)</f>
        <v/>
      </c>
      <c r="B53" s="30" t="str">
        <f>IF('Professional Services'!B53="","",'Professional Services'!B53)</f>
        <v/>
      </c>
      <c r="C53" s="397" t="str">
        <f>IF('Professional Services'!C53="","",'Professional Services'!C53)</f>
        <v/>
      </c>
      <c r="D53" s="398"/>
      <c r="E53" s="399"/>
    </row>
  </sheetData>
  <sheetProtection sheet="1" objects="1" scenarios="1" selectLockedCells="1" selectUnlockedCells="1"/>
  <mergeCells count="49">
    <mergeCell ref="C9:E9"/>
    <mergeCell ref="C10:E10"/>
    <mergeCell ref="C11:E11"/>
    <mergeCell ref="C3:D3"/>
    <mergeCell ref="C5:D5"/>
    <mergeCell ref="C7:E7"/>
    <mergeCell ref="C8:E8"/>
    <mergeCell ref="C15:E15"/>
    <mergeCell ref="C16:E16"/>
    <mergeCell ref="C17:E17"/>
    <mergeCell ref="C12:E12"/>
    <mergeCell ref="C13:E13"/>
    <mergeCell ref="C14:E14"/>
    <mergeCell ref="C21:E21"/>
    <mergeCell ref="C22:E22"/>
    <mergeCell ref="C23:E23"/>
    <mergeCell ref="C18:E18"/>
    <mergeCell ref="C19:E19"/>
    <mergeCell ref="C20:E20"/>
    <mergeCell ref="C27:E27"/>
    <mergeCell ref="C28:E28"/>
    <mergeCell ref="C29:E29"/>
    <mergeCell ref="C24:E24"/>
    <mergeCell ref="C25:E25"/>
    <mergeCell ref="C26:E26"/>
    <mergeCell ref="C33:E33"/>
    <mergeCell ref="C34:E34"/>
    <mergeCell ref="C35:E35"/>
    <mergeCell ref="C30:E30"/>
    <mergeCell ref="C31:E31"/>
    <mergeCell ref="C32:E32"/>
    <mergeCell ref="C39:E39"/>
    <mergeCell ref="C40:E40"/>
    <mergeCell ref="C41:E41"/>
    <mergeCell ref="C36:E36"/>
    <mergeCell ref="C37:E37"/>
    <mergeCell ref="C38:E38"/>
    <mergeCell ref="C45:E45"/>
    <mergeCell ref="C46:E46"/>
    <mergeCell ref="C47:E47"/>
    <mergeCell ref="C42:E42"/>
    <mergeCell ref="C43:E43"/>
    <mergeCell ref="C44:E44"/>
    <mergeCell ref="C51:E51"/>
    <mergeCell ref="C52:E52"/>
    <mergeCell ref="C53:E53"/>
    <mergeCell ref="C48:E48"/>
    <mergeCell ref="C49:E49"/>
    <mergeCell ref="C50:E50"/>
  </mergeCells>
  <conditionalFormatting sqref="C9:E53">
    <cfRule type="expression" dxfId="34" priority="70" stopIfTrue="1">
      <formula>AND(A9="",F9&gt;0)</formula>
    </cfRule>
  </conditionalFormatting>
  <pageMargins left="0.7" right="0.7" top="0.75" bottom="0.75" header="0.3" footer="0.3"/>
  <pageSetup scale="93" orientation="portrait" r:id="rId1"/>
  <ignoredErrors>
    <ignoredError sqref="C9:E53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DEE2-DC0C-48E6-9860-34157D5E04F2}">
  <sheetPr>
    <tabColor theme="8" tint="-0.249977111117893"/>
  </sheetPr>
  <dimension ref="A1:M57"/>
  <sheetViews>
    <sheetView workbookViewId="0">
      <selection activeCell="A9" sqref="A9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  <col min="9" max="9" width="13.42578125" customWidth="1"/>
    <col min="11" max="11" width="2.7109375" customWidth="1"/>
    <col min="12" max="12" width="6" customWidth="1"/>
    <col min="13" max="13" width="14.5703125" customWidth="1"/>
  </cols>
  <sheetData>
    <row r="1" spans="1:12" ht="18">
      <c r="A1" s="2"/>
      <c r="D1" s="181" t="s">
        <v>315</v>
      </c>
    </row>
    <row r="2" spans="1:12">
      <c r="A2" s="2"/>
    </row>
    <row r="3" spans="1:12">
      <c r="A3" s="2"/>
      <c r="B3" s="2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</row>
    <row r="4" spans="1:12">
      <c r="A4" s="2"/>
    </row>
    <row r="5" spans="1:12">
      <c r="A5" s="2"/>
      <c r="B5" s="2" t="s">
        <v>43</v>
      </c>
      <c r="C5" s="359" t="str">
        <f>IF('Labor 1'!$C$6:$H$6="","",'Labor 1'!$C$6:$H$6)</f>
        <v/>
      </c>
      <c r="D5" s="359"/>
      <c r="E5" s="1" t="s">
        <v>44</v>
      </c>
      <c r="F5" s="176">
        <v>1</v>
      </c>
      <c r="G5" s="2" t="s">
        <v>2</v>
      </c>
      <c r="H5" s="176">
        <v>1</v>
      </c>
    </row>
    <row r="6" spans="1:12">
      <c r="A6" s="2"/>
    </row>
    <row r="7" spans="1:12">
      <c r="A7" s="18" t="s">
        <v>45</v>
      </c>
      <c r="B7" s="18" t="s">
        <v>53</v>
      </c>
      <c r="C7" s="409" t="s">
        <v>3</v>
      </c>
      <c r="D7" s="411"/>
      <c r="E7" s="410"/>
      <c r="F7" s="18" t="s">
        <v>47</v>
      </c>
      <c r="G7" s="409" t="s">
        <v>15</v>
      </c>
      <c r="H7" s="410"/>
      <c r="I7" s="5" t="s">
        <v>48</v>
      </c>
      <c r="J7" s="344" t="s">
        <v>95</v>
      </c>
      <c r="K7" s="440"/>
      <c r="L7" s="345"/>
    </row>
    <row r="8" spans="1:12">
      <c r="A8" s="19"/>
      <c r="B8" s="24"/>
      <c r="C8" s="412"/>
      <c r="D8" s="357"/>
      <c r="E8" s="413"/>
      <c r="F8" s="19" t="s">
        <v>51</v>
      </c>
      <c r="G8" s="412"/>
      <c r="H8" s="413"/>
      <c r="I8" s="5" t="s">
        <v>51</v>
      </c>
      <c r="J8" s="344"/>
      <c r="K8" s="440"/>
      <c r="L8" s="345"/>
    </row>
    <row r="9" spans="1:12">
      <c r="A9" s="169"/>
      <c r="B9" s="186"/>
      <c r="C9" s="406"/>
      <c r="D9" s="398"/>
      <c r="E9" s="399"/>
      <c r="F9" s="21">
        <f>I9</f>
        <v>0</v>
      </c>
      <c r="G9" s="438">
        <f>A9*F9</f>
        <v>0</v>
      </c>
      <c r="H9" s="438"/>
      <c r="I9" s="27"/>
      <c r="J9" s="393">
        <f>G9</f>
        <v>0</v>
      </c>
      <c r="K9" s="441"/>
      <c r="L9" s="394"/>
    </row>
    <row r="10" spans="1:12">
      <c r="A10" s="169"/>
      <c r="B10" s="30"/>
      <c r="C10" s="395"/>
      <c r="D10" s="395"/>
      <c r="E10" s="395"/>
      <c r="F10" s="21">
        <f t="shared" ref="F10:F53" si="0">I10</f>
        <v>0</v>
      </c>
      <c r="G10" s="438">
        <f t="shared" ref="G10:G53" si="1">A10*F10</f>
        <v>0</v>
      </c>
      <c r="H10" s="438"/>
      <c r="I10" s="27"/>
      <c r="J10" s="393">
        <f t="shared" ref="J10:J53" si="2">G10</f>
        <v>0</v>
      </c>
      <c r="K10" s="441"/>
      <c r="L10" s="394"/>
    </row>
    <row r="11" spans="1:12">
      <c r="A11" s="169"/>
      <c r="B11" s="30"/>
      <c r="C11" s="395"/>
      <c r="D11" s="395"/>
      <c r="E11" s="395"/>
      <c r="F11" s="21">
        <f t="shared" si="0"/>
        <v>0</v>
      </c>
      <c r="G11" s="438">
        <f t="shared" si="1"/>
        <v>0</v>
      </c>
      <c r="H11" s="438"/>
      <c r="I11" s="27"/>
      <c r="J11" s="393">
        <f t="shared" si="2"/>
        <v>0</v>
      </c>
      <c r="K11" s="441"/>
      <c r="L11" s="394"/>
    </row>
    <row r="12" spans="1:12">
      <c r="A12" s="169"/>
      <c r="B12" s="30"/>
      <c r="C12" s="395"/>
      <c r="D12" s="395"/>
      <c r="E12" s="395"/>
      <c r="F12" s="21">
        <f t="shared" si="0"/>
        <v>0</v>
      </c>
      <c r="G12" s="438">
        <f t="shared" si="1"/>
        <v>0</v>
      </c>
      <c r="H12" s="438"/>
      <c r="I12" s="27"/>
      <c r="J12" s="393">
        <f t="shared" si="2"/>
        <v>0</v>
      </c>
      <c r="K12" s="441"/>
      <c r="L12" s="394"/>
    </row>
    <row r="13" spans="1:12">
      <c r="A13" s="169"/>
      <c r="B13" s="30"/>
      <c r="C13" s="395"/>
      <c r="D13" s="395"/>
      <c r="E13" s="395"/>
      <c r="F13" s="21">
        <f t="shared" si="0"/>
        <v>0</v>
      </c>
      <c r="G13" s="438">
        <f t="shared" si="1"/>
        <v>0</v>
      </c>
      <c r="H13" s="438"/>
      <c r="I13" s="27"/>
      <c r="J13" s="393">
        <f t="shared" si="2"/>
        <v>0</v>
      </c>
      <c r="K13" s="441"/>
      <c r="L13" s="394"/>
    </row>
    <row r="14" spans="1:12">
      <c r="A14" s="169"/>
      <c r="B14" s="30"/>
      <c r="C14" s="396"/>
      <c r="D14" s="395"/>
      <c r="E14" s="395"/>
      <c r="F14" s="21">
        <f t="shared" si="0"/>
        <v>0</v>
      </c>
      <c r="G14" s="438">
        <f t="shared" si="1"/>
        <v>0</v>
      </c>
      <c r="H14" s="438"/>
      <c r="I14" s="27"/>
      <c r="J14" s="393">
        <f t="shared" si="2"/>
        <v>0</v>
      </c>
      <c r="K14" s="441"/>
      <c r="L14" s="394"/>
    </row>
    <row r="15" spans="1:12">
      <c r="A15" s="169"/>
      <c r="B15" s="30"/>
      <c r="C15" s="395"/>
      <c r="D15" s="395"/>
      <c r="E15" s="395"/>
      <c r="F15" s="21">
        <f t="shared" si="0"/>
        <v>0</v>
      </c>
      <c r="G15" s="438">
        <f t="shared" si="1"/>
        <v>0</v>
      </c>
      <c r="H15" s="438"/>
      <c r="I15" s="27"/>
      <c r="J15" s="393">
        <f t="shared" si="2"/>
        <v>0</v>
      </c>
      <c r="K15" s="441"/>
      <c r="L15" s="394"/>
    </row>
    <row r="16" spans="1:12">
      <c r="A16" s="169"/>
      <c r="B16" s="30"/>
      <c r="C16" s="395"/>
      <c r="D16" s="395"/>
      <c r="E16" s="395"/>
      <c r="F16" s="21">
        <f t="shared" si="0"/>
        <v>0</v>
      </c>
      <c r="G16" s="438">
        <f t="shared" si="1"/>
        <v>0</v>
      </c>
      <c r="H16" s="438"/>
      <c r="I16" s="27"/>
      <c r="J16" s="393">
        <f t="shared" si="2"/>
        <v>0</v>
      </c>
      <c r="K16" s="441"/>
      <c r="L16" s="394"/>
    </row>
    <row r="17" spans="1:12">
      <c r="A17" s="169"/>
      <c r="B17" s="30"/>
      <c r="C17" s="395"/>
      <c r="D17" s="395"/>
      <c r="E17" s="395"/>
      <c r="F17" s="21">
        <f t="shared" si="0"/>
        <v>0</v>
      </c>
      <c r="G17" s="438">
        <f t="shared" si="1"/>
        <v>0</v>
      </c>
      <c r="H17" s="438"/>
      <c r="I17" s="27"/>
      <c r="J17" s="393">
        <f t="shared" si="2"/>
        <v>0</v>
      </c>
      <c r="K17" s="441"/>
      <c r="L17" s="394"/>
    </row>
    <row r="18" spans="1:12">
      <c r="A18" s="169"/>
      <c r="B18" s="30"/>
      <c r="C18" s="395"/>
      <c r="D18" s="395"/>
      <c r="E18" s="395"/>
      <c r="F18" s="21">
        <f t="shared" si="0"/>
        <v>0</v>
      </c>
      <c r="G18" s="438">
        <f t="shared" si="1"/>
        <v>0</v>
      </c>
      <c r="H18" s="438"/>
      <c r="I18" s="27"/>
      <c r="J18" s="393">
        <f t="shared" si="2"/>
        <v>0</v>
      </c>
      <c r="K18" s="441"/>
      <c r="L18" s="394"/>
    </row>
    <row r="19" spans="1:12">
      <c r="A19" s="169"/>
      <c r="B19" s="30"/>
      <c r="C19" s="395"/>
      <c r="D19" s="395"/>
      <c r="E19" s="395"/>
      <c r="F19" s="21">
        <f t="shared" si="0"/>
        <v>0</v>
      </c>
      <c r="G19" s="438">
        <f t="shared" si="1"/>
        <v>0</v>
      </c>
      <c r="H19" s="438"/>
      <c r="I19" s="27"/>
      <c r="J19" s="393">
        <f t="shared" si="2"/>
        <v>0</v>
      </c>
      <c r="K19" s="441"/>
      <c r="L19" s="394"/>
    </row>
    <row r="20" spans="1:12">
      <c r="A20" s="169"/>
      <c r="B20" s="30"/>
      <c r="C20" s="395"/>
      <c r="D20" s="395"/>
      <c r="E20" s="395"/>
      <c r="F20" s="21">
        <f t="shared" si="0"/>
        <v>0</v>
      </c>
      <c r="G20" s="438">
        <f t="shared" si="1"/>
        <v>0</v>
      </c>
      <c r="H20" s="438"/>
      <c r="I20" s="27"/>
      <c r="J20" s="393">
        <f t="shared" si="2"/>
        <v>0</v>
      </c>
      <c r="K20" s="441"/>
      <c r="L20" s="394"/>
    </row>
    <row r="21" spans="1:12">
      <c r="A21" s="169"/>
      <c r="B21" s="30"/>
      <c r="C21" s="395"/>
      <c r="D21" s="395"/>
      <c r="E21" s="395"/>
      <c r="F21" s="21">
        <f t="shared" si="0"/>
        <v>0</v>
      </c>
      <c r="G21" s="438">
        <f t="shared" si="1"/>
        <v>0</v>
      </c>
      <c r="H21" s="438"/>
      <c r="I21" s="27"/>
      <c r="J21" s="393">
        <f t="shared" si="2"/>
        <v>0</v>
      </c>
      <c r="K21" s="441"/>
      <c r="L21" s="394"/>
    </row>
    <row r="22" spans="1:12">
      <c r="A22" s="169"/>
      <c r="B22" s="30"/>
      <c r="C22" s="395"/>
      <c r="D22" s="395"/>
      <c r="E22" s="395"/>
      <c r="F22" s="21">
        <f t="shared" si="0"/>
        <v>0</v>
      </c>
      <c r="G22" s="438">
        <f t="shared" si="1"/>
        <v>0</v>
      </c>
      <c r="H22" s="438"/>
      <c r="I22" s="27"/>
      <c r="J22" s="393">
        <f t="shared" si="2"/>
        <v>0</v>
      </c>
      <c r="K22" s="441"/>
      <c r="L22" s="394"/>
    </row>
    <row r="23" spans="1:12">
      <c r="A23" s="169"/>
      <c r="B23" s="30"/>
      <c r="C23" s="395"/>
      <c r="D23" s="395"/>
      <c r="E23" s="395"/>
      <c r="F23" s="21">
        <f t="shared" si="0"/>
        <v>0</v>
      </c>
      <c r="G23" s="438">
        <f t="shared" si="1"/>
        <v>0</v>
      </c>
      <c r="H23" s="438"/>
      <c r="I23" s="27"/>
      <c r="J23" s="393">
        <f t="shared" si="2"/>
        <v>0</v>
      </c>
      <c r="K23" s="441"/>
      <c r="L23" s="394"/>
    </row>
    <row r="24" spans="1:12">
      <c r="A24" s="169"/>
      <c r="B24" s="30"/>
      <c r="C24" s="395"/>
      <c r="D24" s="395"/>
      <c r="E24" s="395"/>
      <c r="F24" s="21">
        <f t="shared" si="0"/>
        <v>0</v>
      </c>
      <c r="G24" s="438">
        <f t="shared" si="1"/>
        <v>0</v>
      </c>
      <c r="H24" s="438"/>
      <c r="I24" s="27"/>
      <c r="J24" s="393">
        <f t="shared" si="2"/>
        <v>0</v>
      </c>
      <c r="K24" s="441"/>
      <c r="L24" s="394"/>
    </row>
    <row r="25" spans="1:12">
      <c r="A25" s="169"/>
      <c r="B25" s="30"/>
      <c r="C25" s="395"/>
      <c r="D25" s="395"/>
      <c r="E25" s="395"/>
      <c r="F25" s="21">
        <f t="shared" si="0"/>
        <v>0</v>
      </c>
      <c r="G25" s="438">
        <f t="shared" si="1"/>
        <v>0</v>
      </c>
      <c r="H25" s="438"/>
      <c r="I25" s="27"/>
      <c r="J25" s="393">
        <f t="shared" si="2"/>
        <v>0</v>
      </c>
      <c r="K25" s="441"/>
      <c r="L25" s="394"/>
    </row>
    <row r="26" spans="1:12">
      <c r="A26" s="169"/>
      <c r="B26" s="30"/>
      <c r="C26" s="395"/>
      <c r="D26" s="395"/>
      <c r="E26" s="395"/>
      <c r="F26" s="21">
        <f t="shared" si="0"/>
        <v>0</v>
      </c>
      <c r="G26" s="438">
        <f t="shared" si="1"/>
        <v>0</v>
      </c>
      <c r="H26" s="438"/>
      <c r="I26" s="27"/>
      <c r="J26" s="393">
        <f t="shared" si="2"/>
        <v>0</v>
      </c>
      <c r="K26" s="441"/>
      <c r="L26" s="394"/>
    </row>
    <row r="27" spans="1:12">
      <c r="A27" s="169"/>
      <c r="B27" s="30"/>
      <c r="C27" s="395"/>
      <c r="D27" s="395"/>
      <c r="E27" s="395"/>
      <c r="F27" s="21">
        <f t="shared" si="0"/>
        <v>0</v>
      </c>
      <c r="G27" s="438">
        <f t="shared" si="1"/>
        <v>0</v>
      </c>
      <c r="H27" s="438"/>
      <c r="I27" s="27"/>
      <c r="J27" s="393">
        <f t="shared" si="2"/>
        <v>0</v>
      </c>
      <c r="K27" s="441"/>
      <c r="L27" s="394"/>
    </row>
    <row r="28" spans="1:12">
      <c r="A28" s="169"/>
      <c r="B28" s="30"/>
      <c r="C28" s="395"/>
      <c r="D28" s="395"/>
      <c r="E28" s="395"/>
      <c r="F28" s="21">
        <f t="shared" si="0"/>
        <v>0</v>
      </c>
      <c r="G28" s="438">
        <f t="shared" si="1"/>
        <v>0</v>
      </c>
      <c r="H28" s="438"/>
      <c r="I28" s="27"/>
      <c r="J28" s="393">
        <f t="shared" si="2"/>
        <v>0</v>
      </c>
      <c r="K28" s="441"/>
      <c r="L28" s="394"/>
    </row>
    <row r="29" spans="1:12">
      <c r="A29" s="169"/>
      <c r="B29" s="30"/>
      <c r="C29" s="395"/>
      <c r="D29" s="395"/>
      <c r="E29" s="395"/>
      <c r="F29" s="21">
        <f t="shared" si="0"/>
        <v>0</v>
      </c>
      <c r="G29" s="438">
        <f t="shared" si="1"/>
        <v>0</v>
      </c>
      <c r="H29" s="438"/>
      <c r="I29" s="27"/>
      <c r="J29" s="393">
        <f t="shared" si="2"/>
        <v>0</v>
      </c>
      <c r="K29" s="441"/>
      <c r="L29" s="394"/>
    </row>
    <row r="30" spans="1:12">
      <c r="A30" s="169"/>
      <c r="B30" s="30"/>
      <c r="C30" s="395"/>
      <c r="D30" s="395"/>
      <c r="E30" s="395"/>
      <c r="F30" s="21">
        <f t="shared" si="0"/>
        <v>0</v>
      </c>
      <c r="G30" s="438">
        <f t="shared" si="1"/>
        <v>0</v>
      </c>
      <c r="H30" s="438"/>
      <c r="I30" s="27"/>
      <c r="J30" s="393">
        <f t="shared" si="2"/>
        <v>0</v>
      </c>
      <c r="K30" s="441"/>
      <c r="L30" s="394"/>
    </row>
    <row r="31" spans="1:12">
      <c r="A31" s="169"/>
      <c r="B31" s="30"/>
      <c r="C31" s="395"/>
      <c r="D31" s="395"/>
      <c r="E31" s="395"/>
      <c r="F31" s="21">
        <f t="shared" si="0"/>
        <v>0</v>
      </c>
      <c r="G31" s="438">
        <f t="shared" si="1"/>
        <v>0</v>
      </c>
      <c r="H31" s="438"/>
      <c r="I31" s="27"/>
      <c r="J31" s="393">
        <f t="shared" si="2"/>
        <v>0</v>
      </c>
      <c r="K31" s="441"/>
      <c r="L31" s="394"/>
    </row>
    <row r="32" spans="1:12">
      <c r="A32" s="169"/>
      <c r="B32" s="30"/>
      <c r="C32" s="395"/>
      <c r="D32" s="395"/>
      <c r="E32" s="395"/>
      <c r="F32" s="21">
        <f t="shared" si="0"/>
        <v>0</v>
      </c>
      <c r="G32" s="438">
        <f t="shared" si="1"/>
        <v>0</v>
      </c>
      <c r="H32" s="438"/>
      <c r="I32" s="27"/>
      <c r="J32" s="393">
        <f t="shared" si="2"/>
        <v>0</v>
      </c>
      <c r="K32" s="441"/>
      <c r="L32" s="394"/>
    </row>
    <row r="33" spans="1:12">
      <c r="A33" s="169"/>
      <c r="B33" s="30"/>
      <c r="C33" s="395"/>
      <c r="D33" s="395"/>
      <c r="E33" s="395"/>
      <c r="F33" s="21">
        <f t="shared" si="0"/>
        <v>0</v>
      </c>
      <c r="G33" s="438">
        <f t="shared" si="1"/>
        <v>0</v>
      </c>
      <c r="H33" s="438"/>
      <c r="I33" s="27"/>
      <c r="J33" s="393">
        <f t="shared" si="2"/>
        <v>0</v>
      </c>
      <c r="K33" s="441"/>
      <c r="L33" s="394"/>
    </row>
    <row r="34" spans="1:12">
      <c r="A34" s="169"/>
      <c r="B34" s="30"/>
      <c r="C34" s="395"/>
      <c r="D34" s="395"/>
      <c r="E34" s="395"/>
      <c r="F34" s="21">
        <f t="shared" si="0"/>
        <v>0</v>
      </c>
      <c r="G34" s="438">
        <f t="shared" si="1"/>
        <v>0</v>
      </c>
      <c r="H34" s="438"/>
      <c r="I34" s="27"/>
      <c r="J34" s="393">
        <f t="shared" si="2"/>
        <v>0</v>
      </c>
      <c r="K34" s="441"/>
      <c r="L34" s="394"/>
    </row>
    <row r="35" spans="1:12">
      <c r="A35" s="169"/>
      <c r="B35" s="30"/>
      <c r="C35" s="395"/>
      <c r="D35" s="395"/>
      <c r="E35" s="395"/>
      <c r="F35" s="21">
        <f t="shared" si="0"/>
        <v>0</v>
      </c>
      <c r="G35" s="438">
        <f t="shared" si="1"/>
        <v>0</v>
      </c>
      <c r="H35" s="438"/>
      <c r="I35" s="27"/>
      <c r="J35" s="393">
        <f t="shared" si="2"/>
        <v>0</v>
      </c>
      <c r="K35" s="441"/>
      <c r="L35" s="394"/>
    </row>
    <row r="36" spans="1:12">
      <c r="A36" s="169"/>
      <c r="B36" s="30"/>
      <c r="C36" s="395"/>
      <c r="D36" s="395"/>
      <c r="E36" s="395"/>
      <c r="F36" s="21">
        <f t="shared" si="0"/>
        <v>0</v>
      </c>
      <c r="G36" s="438">
        <f t="shared" si="1"/>
        <v>0</v>
      </c>
      <c r="H36" s="438"/>
      <c r="I36" s="27"/>
      <c r="J36" s="393">
        <f t="shared" si="2"/>
        <v>0</v>
      </c>
      <c r="K36" s="441"/>
      <c r="L36" s="394"/>
    </row>
    <row r="37" spans="1:12">
      <c r="A37" s="169"/>
      <c r="B37" s="30"/>
      <c r="C37" s="395"/>
      <c r="D37" s="395"/>
      <c r="E37" s="395"/>
      <c r="F37" s="21">
        <f t="shared" si="0"/>
        <v>0</v>
      </c>
      <c r="G37" s="438">
        <f t="shared" si="1"/>
        <v>0</v>
      </c>
      <c r="H37" s="438"/>
      <c r="I37" s="27"/>
      <c r="J37" s="393">
        <f t="shared" si="2"/>
        <v>0</v>
      </c>
      <c r="K37" s="441"/>
      <c r="L37" s="394"/>
    </row>
    <row r="38" spans="1:12">
      <c r="A38" s="169"/>
      <c r="B38" s="30"/>
      <c r="C38" s="395"/>
      <c r="D38" s="395"/>
      <c r="E38" s="395"/>
      <c r="F38" s="21">
        <f t="shared" si="0"/>
        <v>0</v>
      </c>
      <c r="G38" s="438">
        <f t="shared" si="1"/>
        <v>0</v>
      </c>
      <c r="H38" s="438"/>
      <c r="I38" s="27"/>
      <c r="J38" s="393">
        <f t="shared" si="2"/>
        <v>0</v>
      </c>
      <c r="K38" s="441"/>
      <c r="L38" s="394"/>
    </row>
    <row r="39" spans="1:12">
      <c r="A39" s="169"/>
      <c r="B39" s="30"/>
      <c r="C39" s="395"/>
      <c r="D39" s="395"/>
      <c r="E39" s="395"/>
      <c r="F39" s="21">
        <f t="shared" si="0"/>
        <v>0</v>
      </c>
      <c r="G39" s="438">
        <f t="shared" si="1"/>
        <v>0</v>
      </c>
      <c r="H39" s="438"/>
      <c r="I39" s="27"/>
      <c r="J39" s="393">
        <f t="shared" si="2"/>
        <v>0</v>
      </c>
      <c r="K39" s="441"/>
      <c r="L39" s="394"/>
    </row>
    <row r="40" spans="1:12">
      <c r="A40" s="169"/>
      <c r="B40" s="30"/>
      <c r="C40" s="395"/>
      <c r="D40" s="395"/>
      <c r="E40" s="395"/>
      <c r="F40" s="21">
        <f t="shared" si="0"/>
        <v>0</v>
      </c>
      <c r="G40" s="438">
        <f t="shared" si="1"/>
        <v>0</v>
      </c>
      <c r="H40" s="438"/>
      <c r="I40" s="27"/>
      <c r="J40" s="393">
        <f t="shared" si="2"/>
        <v>0</v>
      </c>
      <c r="K40" s="441"/>
      <c r="L40" s="394"/>
    </row>
    <row r="41" spans="1:12">
      <c r="A41" s="169"/>
      <c r="B41" s="30"/>
      <c r="C41" s="395"/>
      <c r="D41" s="395"/>
      <c r="E41" s="395"/>
      <c r="F41" s="21">
        <f t="shared" si="0"/>
        <v>0</v>
      </c>
      <c r="G41" s="438">
        <f t="shared" si="1"/>
        <v>0</v>
      </c>
      <c r="H41" s="438"/>
      <c r="I41" s="27"/>
      <c r="J41" s="393">
        <f t="shared" si="2"/>
        <v>0</v>
      </c>
      <c r="K41" s="441"/>
      <c r="L41" s="394"/>
    </row>
    <row r="42" spans="1:12">
      <c r="A42" s="169"/>
      <c r="B42" s="30"/>
      <c r="C42" s="395"/>
      <c r="D42" s="395"/>
      <c r="E42" s="395"/>
      <c r="F42" s="21">
        <f t="shared" si="0"/>
        <v>0</v>
      </c>
      <c r="G42" s="438">
        <f t="shared" si="1"/>
        <v>0</v>
      </c>
      <c r="H42" s="438"/>
      <c r="I42" s="27"/>
      <c r="J42" s="393">
        <f t="shared" si="2"/>
        <v>0</v>
      </c>
      <c r="K42" s="441"/>
      <c r="L42" s="394"/>
    </row>
    <row r="43" spans="1:12">
      <c r="A43" s="169"/>
      <c r="B43" s="30"/>
      <c r="C43" s="395"/>
      <c r="D43" s="395"/>
      <c r="E43" s="395"/>
      <c r="F43" s="21">
        <f t="shared" si="0"/>
        <v>0</v>
      </c>
      <c r="G43" s="438">
        <f t="shared" si="1"/>
        <v>0</v>
      </c>
      <c r="H43" s="438"/>
      <c r="I43" s="27"/>
      <c r="J43" s="393">
        <f t="shared" si="2"/>
        <v>0</v>
      </c>
      <c r="K43" s="441"/>
      <c r="L43" s="394"/>
    </row>
    <row r="44" spans="1:12">
      <c r="A44" s="169"/>
      <c r="B44" s="30"/>
      <c r="C44" s="395"/>
      <c r="D44" s="395"/>
      <c r="E44" s="395"/>
      <c r="F44" s="21">
        <f t="shared" si="0"/>
        <v>0</v>
      </c>
      <c r="G44" s="438">
        <f t="shared" si="1"/>
        <v>0</v>
      </c>
      <c r="H44" s="438"/>
      <c r="I44" s="27"/>
      <c r="J44" s="393">
        <f t="shared" si="2"/>
        <v>0</v>
      </c>
      <c r="K44" s="441"/>
      <c r="L44" s="394"/>
    </row>
    <row r="45" spans="1:12">
      <c r="A45" s="169"/>
      <c r="B45" s="30"/>
      <c r="C45" s="395"/>
      <c r="D45" s="395"/>
      <c r="E45" s="395"/>
      <c r="F45" s="21">
        <f t="shared" si="0"/>
        <v>0</v>
      </c>
      <c r="G45" s="438">
        <f t="shared" si="1"/>
        <v>0</v>
      </c>
      <c r="H45" s="438"/>
      <c r="I45" s="27"/>
      <c r="J45" s="393">
        <f t="shared" si="2"/>
        <v>0</v>
      </c>
      <c r="K45" s="441"/>
      <c r="L45" s="394"/>
    </row>
    <row r="46" spans="1:12">
      <c r="A46" s="169"/>
      <c r="B46" s="30"/>
      <c r="C46" s="395"/>
      <c r="D46" s="395"/>
      <c r="E46" s="395"/>
      <c r="F46" s="21">
        <f t="shared" si="0"/>
        <v>0</v>
      </c>
      <c r="G46" s="438">
        <f t="shared" si="1"/>
        <v>0</v>
      </c>
      <c r="H46" s="438"/>
      <c r="I46" s="27"/>
      <c r="J46" s="393">
        <f t="shared" si="2"/>
        <v>0</v>
      </c>
      <c r="K46" s="441"/>
      <c r="L46" s="394"/>
    </row>
    <row r="47" spans="1:12">
      <c r="A47" s="169"/>
      <c r="B47" s="30"/>
      <c r="C47" s="395"/>
      <c r="D47" s="395"/>
      <c r="E47" s="395"/>
      <c r="F47" s="21">
        <f t="shared" si="0"/>
        <v>0</v>
      </c>
      <c r="G47" s="438">
        <f t="shared" si="1"/>
        <v>0</v>
      </c>
      <c r="H47" s="438"/>
      <c r="I47" s="27"/>
      <c r="J47" s="393">
        <f t="shared" si="2"/>
        <v>0</v>
      </c>
      <c r="K47" s="441"/>
      <c r="L47" s="394"/>
    </row>
    <row r="48" spans="1:12">
      <c r="A48" s="169"/>
      <c r="B48" s="30"/>
      <c r="C48" s="395"/>
      <c r="D48" s="395"/>
      <c r="E48" s="395"/>
      <c r="F48" s="21">
        <f t="shared" si="0"/>
        <v>0</v>
      </c>
      <c r="G48" s="438">
        <f t="shared" si="1"/>
        <v>0</v>
      </c>
      <c r="H48" s="438"/>
      <c r="I48" s="27"/>
      <c r="J48" s="393">
        <f t="shared" si="2"/>
        <v>0</v>
      </c>
      <c r="K48" s="441"/>
      <c r="L48" s="394"/>
    </row>
    <row r="49" spans="1:13">
      <c r="A49" s="169"/>
      <c r="B49" s="30"/>
      <c r="C49" s="395"/>
      <c r="D49" s="395"/>
      <c r="E49" s="395"/>
      <c r="F49" s="21">
        <f t="shared" si="0"/>
        <v>0</v>
      </c>
      <c r="G49" s="438">
        <f t="shared" si="1"/>
        <v>0</v>
      </c>
      <c r="H49" s="438"/>
      <c r="I49" s="27"/>
      <c r="J49" s="393">
        <f t="shared" si="2"/>
        <v>0</v>
      </c>
      <c r="K49" s="441"/>
      <c r="L49" s="394"/>
    </row>
    <row r="50" spans="1:13">
      <c r="A50" s="169"/>
      <c r="B50" s="30"/>
      <c r="C50" s="395"/>
      <c r="D50" s="395"/>
      <c r="E50" s="395"/>
      <c r="F50" s="21">
        <f t="shared" si="0"/>
        <v>0</v>
      </c>
      <c r="G50" s="438">
        <f t="shared" si="1"/>
        <v>0</v>
      </c>
      <c r="H50" s="438"/>
      <c r="I50" s="27"/>
      <c r="J50" s="393">
        <f t="shared" si="2"/>
        <v>0</v>
      </c>
      <c r="K50" s="441"/>
      <c r="L50" s="394"/>
    </row>
    <row r="51" spans="1:13">
      <c r="A51" s="169"/>
      <c r="B51" s="30"/>
      <c r="C51" s="395"/>
      <c r="D51" s="395"/>
      <c r="E51" s="395"/>
      <c r="F51" s="21">
        <f t="shared" si="0"/>
        <v>0</v>
      </c>
      <c r="G51" s="438">
        <f t="shared" si="1"/>
        <v>0</v>
      </c>
      <c r="H51" s="438"/>
      <c r="I51" s="27"/>
      <c r="J51" s="393">
        <f t="shared" si="2"/>
        <v>0</v>
      </c>
      <c r="K51" s="441"/>
      <c r="L51" s="394"/>
    </row>
    <row r="52" spans="1:13">
      <c r="A52" s="169"/>
      <c r="B52" s="30"/>
      <c r="C52" s="395"/>
      <c r="D52" s="395"/>
      <c r="E52" s="395"/>
      <c r="F52" s="21">
        <f t="shared" si="0"/>
        <v>0</v>
      </c>
      <c r="G52" s="438">
        <f t="shared" si="1"/>
        <v>0</v>
      </c>
      <c r="H52" s="438"/>
      <c r="I52" s="27"/>
      <c r="J52" s="393">
        <f t="shared" si="2"/>
        <v>0</v>
      </c>
      <c r="K52" s="441"/>
      <c r="L52" s="394"/>
    </row>
    <row r="53" spans="1:13">
      <c r="A53" s="169"/>
      <c r="B53" s="30"/>
      <c r="C53" s="395"/>
      <c r="D53" s="395"/>
      <c r="E53" s="395"/>
      <c r="F53" s="21">
        <f t="shared" si="0"/>
        <v>0</v>
      </c>
      <c r="G53" s="438">
        <f t="shared" si="1"/>
        <v>0</v>
      </c>
      <c r="H53" s="438"/>
      <c r="I53" s="27"/>
      <c r="J53" s="393">
        <f t="shared" si="2"/>
        <v>0</v>
      </c>
      <c r="K53" s="441"/>
      <c r="L53" s="394"/>
    </row>
    <row r="54" spans="1:13">
      <c r="A54" s="2"/>
    </row>
    <row r="55" spans="1:13" ht="13.5" thickBot="1">
      <c r="A55" s="2"/>
      <c r="L55" s="1" t="s">
        <v>96</v>
      </c>
      <c r="M55" s="26">
        <f>SUM(J9:J53)</f>
        <v>0</v>
      </c>
    </row>
    <row r="56" spans="1:13" ht="13.5" thickBot="1">
      <c r="A56" s="32"/>
      <c r="F56" s="1" t="s">
        <v>52</v>
      </c>
      <c r="G56" s="439">
        <f>SUM(G9:H53)</f>
        <v>0</v>
      </c>
      <c r="H56" s="439"/>
      <c r="I56" s="23"/>
    </row>
    <row r="57" spans="1:13">
      <c r="A57" s="2"/>
    </row>
  </sheetData>
  <sheetProtection sheet="1" objects="1" scenarios="1" selectLockedCells="1"/>
  <mergeCells count="144">
    <mergeCell ref="J52:L52"/>
    <mergeCell ref="J53:L53"/>
    <mergeCell ref="J46:L46"/>
    <mergeCell ref="J47:L47"/>
    <mergeCell ref="J48:L48"/>
    <mergeCell ref="J49:L49"/>
    <mergeCell ref="J50:L50"/>
    <mergeCell ref="J51:L51"/>
    <mergeCell ref="J40:L40"/>
    <mergeCell ref="J41:L41"/>
    <mergeCell ref="J42:L42"/>
    <mergeCell ref="J43:L43"/>
    <mergeCell ref="J44:L44"/>
    <mergeCell ref="J45:L45"/>
    <mergeCell ref="J36:L36"/>
    <mergeCell ref="J37:L37"/>
    <mergeCell ref="J38:L38"/>
    <mergeCell ref="J39:L39"/>
    <mergeCell ref="J28:L28"/>
    <mergeCell ref="J29:L29"/>
    <mergeCell ref="J30:L30"/>
    <mergeCell ref="J31:L31"/>
    <mergeCell ref="J32:L32"/>
    <mergeCell ref="J33:L33"/>
    <mergeCell ref="G56:H5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22:L22"/>
    <mergeCell ref="J23:L23"/>
    <mergeCell ref="J24:L24"/>
    <mergeCell ref="J25:L25"/>
    <mergeCell ref="J26:L26"/>
    <mergeCell ref="J27:L27"/>
    <mergeCell ref="J16:L16"/>
    <mergeCell ref="J17:L17"/>
    <mergeCell ref="J18:L18"/>
    <mergeCell ref="J19:L19"/>
    <mergeCell ref="J20:L20"/>
    <mergeCell ref="J21:L21"/>
    <mergeCell ref="J34:L34"/>
    <mergeCell ref="J35:L35"/>
    <mergeCell ref="C51:E51"/>
    <mergeCell ref="G51:H51"/>
    <mergeCell ref="C52:E52"/>
    <mergeCell ref="G52:H52"/>
    <mergeCell ref="C53:E53"/>
    <mergeCell ref="G53:H53"/>
    <mergeCell ref="C48:E48"/>
    <mergeCell ref="G48:H48"/>
    <mergeCell ref="C49:E49"/>
    <mergeCell ref="G49:H49"/>
    <mergeCell ref="C50:E50"/>
    <mergeCell ref="G50:H50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C18:E18"/>
    <mergeCell ref="G18:H18"/>
    <mergeCell ref="C19:E19"/>
    <mergeCell ref="G19:H19"/>
    <mergeCell ref="C20:E20"/>
    <mergeCell ref="G20:H20"/>
    <mergeCell ref="C15:E15"/>
    <mergeCell ref="G15:H15"/>
    <mergeCell ref="C16:E16"/>
    <mergeCell ref="G16:H16"/>
    <mergeCell ref="C17:E17"/>
    <mergeCell ref="G17:H17"/>
    <mergeCell ref="C12:E12"/>
    <mergeCell ref="G12:H12"/>
    <mergeCell ref="C13:E13"/>
    <mergeCell ref="G13:H13"/>
    <mergeCell ref="C14:E14"/>
    <mergeCell ref="G14:H14"/>
    <mergeCell ref="C9:E9"/>
    <mergeCell ref="G9:H9"/>
    <mergeCell ref="C10:E10"/>
    <mergeCell ref="G10:H10"/>
    <mergeCell ref="C11:E11"/>
    <mergeCell ref="G11:H11"/>
    <mergeCell ref="C3:D3"/>
    <mergeCell ref="C5:D5"/>
    <mergeCell ref="C7:E7"/>
    <mergeCell ref="G7:H7"/>
    <mergeCell ref="C8:E8"/>
    <mergeCell ref="G8:H8"/>
  </mergeCells>
  <conditionalFormatting sqref="C9:C53">
    <cfRule type="expression" dxfId="33" priority="1" stopIfTrue="1">
      <formula>AND(A9="",I9&gt;0)</formula>
    </cfRule>
  </conditionalFormatting>
  <conditionalFormatting sqref="D9:E53">
    <cfRule type="expression" dxfId="32" priority="72" stopIfTrue="1">
      <formula>AND(B9="",#REF!&gt;0)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topLeftCell="A6" workbookViewId="0">
      <selection activeCell="J13" sqref="J13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46" t="s">
        <v>316</v>
      </c>
      <c r="B1" s="433"/>
      <c r="C1" s="433"/>
      <c r="D1" s="433"/>
      <c r="E1" s="433"/>
      <c r="F1" s="433"/>
      <c r="G1" s="433"/>
      <c r="H1" s="433"/>
      <c r="I1" s="433"/>
    </row>
    <row r="3" spans="1:15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J4" s="2" t="s">
        <v>42</v>
      </c>
      <c r="K4" s="306">
        <f>'Equipment &amp; Fixtures 1'!K4</f>
        <v>0</v>
      </c>
    </row>
    <row r="5" spans="1:15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1</v>
      </c>
      <c r="G5" s="2" t="s">
        <v>2</v>
      </c>
      <c r="H5" s="180">
        <v>6</v>
      </c>
    </row>
    <row r="6" spans="1:15">
      <c r="C6" s="2"/>
      <c r="F6" s="1"/>
      <c r="G6" s="1"/>
      <c r="H6" s="2"/>
      <c r="I6" s="2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18" t="s">
        <v>199</v>
      </c>
      <c r="J7" s="444" t="s">
        <v>226</v>
      </c>
      <c r="K7" s="442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19" t="s">
        <v>15</v>
      </c>
      <c r="J8" s="445"/>
      <c r="K8" s="443"/>
      <c r="L8" s="443"/>
      <c r="M8" s="443"/>
      <c r="N8" s="443"/>
      <c r="O8" s="443"/>
    </row>
    <row r="9" spans="1:15">
      <c r="A9" s="169"/>
      <c r="B9" s="344" t="str">
        <f>IF('Equipment &amp; Fixtures 1'!B9:C9=0,"",'Equipment &amp; Fixtures 1'!B9:C9)</f>
        <v/>
      </c>
      <c r="C9" s="345"/>
      <c r="D9" s="420" t="str">
        <f>IF('Equipment &amp; Fixtures 1'!D9:F9=0,"",'Equipment &amp; Fixtures 1'!D9:F9)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9" t="str">
        <f>IF('Equipment &amp; Fixtures 1'!N9="","",'Equipment &amp; Fixtures 1'!N9)</f>
        <v/>
      </c>
      <c r="O9" s="21">
        <f>J9+K9</f>
        <v>0</v>
      </c>
    </row>
    <row r="10" spans="1:15">
      <c r="A10" s="169"/>
      <c r="B10" s="344" t="str">
        <f>IF('Equipment &amp; Fixtures 1'!B10:C10=0,"",'Equipment &amp; Fixtures 1'!B10:C10)</f>
        <v/>
      </c>
      <c r="C10" s="345"/>
      <c r="D10" s="344" t="str">
        <f>IF('Equipment &amp; Fixtures 1'!D10:F10=0,"",'Equipment &amp; Fixtures 1'!D10:F10)</f>
        <v/>
      </c>
      <c r="E10" s="440"/>
      <c r="F10" s="440"/>
      <c r="G10" s="440"/>
      <c r="H10" s="345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9" t="str">
        <f>IF('Equipment &amp; Fixtures 1'!N10="","",'Equipment &amp; Fixtures 1'!N10)</f>
        <v/>
      </c>
      <c r="O10" s="21">
        <f t="shared" ref="O10:O53" si="3">J10+K10</f>
        <v>0</v>
      </c>
    </row>
    <row r="11" spans="1:15">
      <c r="A11" s="169"/>
      <c r="B11" s="344" t="str">
        <f>IF('Equipment &amp; Fixtures 1'!B11:C11=0,"",'Equipment &amp; Fixtures 1'!B11:C11)</f>
        <v/>
      </c>
      <c r="C11" s="345"/>
      <c r="D11" s="344" t="str">
        <f>IF('Equipment &amp; Fixtures 1'!D11:F11=0,"",'Equipment &amp; Fixtures 1'!D11:F11)</f>
        <v/>
      </c>
      <c r="E11" s="440"/>
      <c r="F11" s="440"/>
      <c r="G11" s="440"/>
      <c r="H11" s="345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9" t="str">
        <f>IF('Equipment &amp; Fixtures 1'!N11="","",'Equipment &amp; Fixtures 1'!N11)</f>
        <v/>
      </c>
      <c r="O11" s="21">
        <f t="shared" si="3"/>
        <v>0</v>
      </c>
    </row>
    <row r="12" spans="1:15">
      <c r="A12" s="169"/>
      <c r="B12" s="344" t="str">
        <f>IF('Equipment &amp; Fixtures 1'!B12:C12=0,"",'Equipment &amp; Fixtures 1'!B12:C12)</f>
        <v/>
      </c>
      <c r="C12" s="345"/>
      <c r="D12" s="344" t="str">
        <f>IF('Equipment &amp; Fixtures 1'!D12:F12=0,"",'Equipment &amp; Fixtures 1'!D12:F12)</f>
        <v/>
      </c>
      <c r="E12" s="440"/>
      <c r="F12" s="440"/>
      <c r="G12" s="440"/>
      <c r="H12" s="345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9" t="str">
        <f>IF('Equipment &amp; Fixtures 1'!N12="","",'Equipment &amp; Fixtures 1'!N12)</f>
        <v/>
      </c>
      <c r="O12" s="21">
        <f t="shared" si="3"/>
        <v>0</v>
      </c>
    </row>
    <row r="13" spans="1:15">
      <c r="A13" s="169"/>
      <c r="B13" s="344" t="str">
        <f>IF('Equipment &amp; Fixtures 1'!B13:C13=0,"",'Equipment &amp; Fixtures 1'!B13:C13)</f>
        <v/>
      </c>
      <c r="C13" s="345"/>
      <c r="D13" s="344" t="str">
        <f>IF('Equipment &amp; Fixtures 1'!D13:F13=0,"",'Equipment &amp; Fixtures 1'!D13:F13)</f>
        <v/>
      </c>
      <c r="E13" s="440"/>
      <c r="F13" s="440"/>
      <c r="G13" s="440"/>
      <c r="H13" s="345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9" t="str">
        <f>IF('Equipment &amp; Fixtures 1'!N13="","",'Equipment &amp; Fixtures 1'!N13)</f>
        <v/>
      </c>
      <c r="O13" s="21">
        <f t="shared" si="3"/>
        <v>0</v>
      </c>
    </row>
    <row r="14" spans="1:15">
      <c r="A14" s="169"/>
      <c r="B14" s="344" t="str">
        <f>IF('Equipment &amp; Fixtures 1'!B14:C14=0,"",'Equipment &amp; Fixtures 1'!B14:C14)</f>
        <v/>
      </c>
      <c r="C14" s="345"/>
      <c r="D14" s="344" t="str">
        <f>IF('Equipment &amp; Fixtures 1'!D14:F14=0,"",'Equipment &amp; Fixtures 1'!D14:F14)</f>
        <v/>
      </c>
      <c r="E14" s="440"/>
      <c r="F14" s="440"/>
      <c r="G14" s="440"/>
      <c r="H14" s="345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9" t="str">
        <f>IF('Equipment &amp; Fixtures 1'!N14="","",'Equipment &amp; Fixtures 1'!N14)</f>
        <v/>
      </c>
      <c r="O14" s="21">
        <f t="shared" si="3"/>
        <v>0</v>
      </c>
    </row>
    <row r="15" spans="1:15">
      <c r="A15" s="169"/>
      <c r="B15" s="344" t="str">
        <f>IF('Equipment &amp; Fixtures 1'!B15:C15=0,"",'Equipment &amp; Fixtures 1'!B15:C15)</f>
        <v/>
      </c>
      <c r="C15" s="345"/>
      <c r="D15" s="344" t="str">
        <f>IF('Equipment &amp; Fixtures 1'!D15:F15=0,"",'Equipment &amp; Fixtures 1'!D15:F15)</f>
        <v/>
      </c>
      <c r="E15" s="440"/>
      <c r="F15" s="440"/>
      <c r="G15" s="440"/>
      <c r="H15" s="345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9" t="str">
        <f>IF('Equipment &amp; Fixtures 1'!N15="","",'Equipment &amp; Fixtures 1'!N15)</f>
        <v/>
      </c>
      <c r="O15" s="21">
        <f t="shared" si="3"/>
        <v>0</v>
      </c>
    </row>
    <row r="16" spans="1:15">
      <c r="A16" s="169"/>
      <c r="B16" s="344" t="str">
        <f>IF('Equipment &amp; Fixtures 1'!B16:C16=0,"",'Equipment &amp; Fixtures 1'!B16:C16)</f>
        <v/>
      </c>
      <c r="C16" s="345"/>
      <c r="D16" s="344" t="str">
        <f>IF('Equipment &amp; Fixtures 1'!D16:F16=0,"",'Equipment &amp; Fixtures 1'!D16:F16)</f>
        <v/>
      </c>
      <c r="E16" s="440"/>
      <c r="F16" s="440"/>
      <c r="G16" s="440"/>
      <c r="H16" s="345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9" t="str">
        <f>IF('Equipment &amp; Fixtures 1'!N16="","",'Equipment &amp; Fixtures 1'!N16)</f>
        <v/>
      </c>
      <c r="O16" s="21">
        <f t="shared" si="3"/>
        <v>0</v>
      </c>
    </row>
    <row r="17" spans="1:15">
      <c r="A17" s="169"/>
      <c r="B17" s="344" t="str">
        <f>IF('Equipment &amp; Fixtures 1'!B17:C17=0,"",'Equipment &amp; Fixtures 1'!B17:C17)</f>
        <v/>
      </c>
      <c r="C17" s="345"/>
      <c r="D17" s="344" t="str">
        <f>IF('Equipment &amp; Fixtures 1'!D17:F17=0,"",'Equipment &amp; Fixtures 1'!D17:F17)</f>
        <v/>
      </c>
      <c r="E17" s="440"/>
      <c r="F17" s="440"/>
      <c r="G17" s="440"/>
      <c r="H17" s="345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9" t="str">
        <f>IF('Equipment &amp; Fixtures 1'!N17="","",'Equipment &amp; Fixtures 1'!N17)</f>
        <v/>
      </c>
      <c r="O17" s="21">
        <f t="shared" si="3"/>
        <v>0</v>
      </c>
    </row>
    <row r="18" spans="1:15">
      <c r="A18" s="169"/>
      <c r="B18" s="344" t="str">
        <f>IF('Equipment &amp; Fixtures 1'!B18:C18=0,"",'Equipment &amp; Fixtures 1'!B18:C18)</f>
        <v/>
      </c>
      <c r="C18" s="345"/>
      <c r="D18" s="344" t="str">
        <f>IF('Equipment &amp; Fixtures 1'!D18:F18=0,"",'Equipment &amp; Fixtures 1'!D18:F18)</f>
        <v/>
      </c>
      <c r="E18" s="440"/>
      <c r="F18" s="440"/>
      <c r="G18" s="440"/>
      <c r="H18" s="345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9" t="str">
        <f>IF('Equipment &amp; Fixtures 1'!N18="","",'Equipment &amp; Fixtures 1'!N18)</f>
        <v/>
      </c>
      <c r="O18" s="21">
        <f t="shared" si="3"/>
        <v>0</v>
      </c>
    </row>
    <row r="19" spans="1:15">
      <c r="A19" s="169"/>
      <c r="B19" s="344" t="str">
        <f>IF('Equipment &amp; Fixtures 1'!B19:C19=0,"",'Equipment &amp; Fixtures 1'!B19:C19)</f>
        <v/>
      </c>
      <c r="C19" s="345"/>
      <c r="D19" s="344" t="str">
        <f>IF('Equipment &amp; Fixtures 1'!D19:F19=0,"",'Equipment &amp; Fixtures 1'!D19:F19)</f>
        <v/>
      </c>
      <c r="E19" s="440"/>
      <c r="F19" s="440"/>
      <c r="G19" s="440"/>
      <c r="H19" s="345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9" t="str">
        <f>IF('Equipment &amp; Fixtures 1'!N19="","",'Equipment &amp; Fixtures 1'!N19)</f>
        <v/>
      </c>
      <c r="O19" s="21">
        <f t="shared" si="3"/>
        <v>0</v>
      </c>
    </row>
    <row r="20" spans="1:15">
      <c r="A20" s="169"/>
      <c r="B20" s="344" t="str">
        <f>IF('Equipment &amp; Fixtures 1'!B20:C20=0,"",'Equipment &amp; Fixtures 1'!B20:C20)</f>
        <v/>
      </c>
      <c r="C20" s="345"/>
      <c r="D20" s="344" t="str">
        <f>IF('Equipment &amp; Fixtures 1'!D20:F20=0,"",'Equipment &amp; Fixtures 1'!D20:F20)</f>
        <v/>
      </c>
      <c r="E20" s="440"/>
      <c r="F20" s="440"/>
      <c r="G20" s="440"/>
      <c r="H20" s="345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9" t="str">
        <f>IF('Equipment &amp; Fixtures 1'!N20="","",'Equipment &amp; Fixtures 1'!N20)</f>
        <v/>
      </c>
      <c r="O20" s="21">
        <f t="shared" si="3"/>
        <v>0</v>
      </c>
    </row>
    <row r="21" spans="1:15">
      <c r="A21" s="169"/>
      <c r="B21" s="344" t="str">
        <f>IF('Equipment &amp; Fixtures 1'!B21:C21=0,"",'Equipment &amp; Fixtures 1'!B21:C21)</f>
        <v/>
      </c>
      <c r="C21" s="345"/>
      <c r="D21" s="344" t="str">
        <f>IF('Equipment &amp; Fixtures 1'!D21:F21=0,"",'Equipment &amp; Fixtures 1'!D21:F21)</f>
        <v/>
      </c>
      <c r="E21" s="440"/>
      <c r="F21" s="440"/>
      <c r="G21" s="440"/>
      <c r="H21" s="345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9" t="str">
        <f>IF('Equipment &amp; Fixtures 1'!N21="","",'Equipment &amp; Fixtures 1'!N21)</f>
        <v/>
      </c>
      <c r="O21" s="21">
        <f t="shared" si="3"/>
        <v>0</v>
      </c>
    </row>
    <row r="22" spans="1:15">
      <c r="A22" s="169"/>
      <c r="B22" s="344" t="str">
        <f>IF('Equipment &amp; Fixtures 1'!B22:C22=0,"",'Equipment &amp; Fixtures 1'!B22:C22)</f>
        <v/>
      </c>
      <c r="C22" s="345"/>
      <c r="D22" s="344" t="str">
        <f>IF('Equipment &amp; Fixtures 1'!D22:F22=0,"",'Equipment &amp; Fixtures 1'!D22:F22)</f>
        <v/>
      </c>
      <c r="E22" s="440"/>
      <c r="F22" s="440"/>
      <c r="G22" s="440"/>
      <c r="H22" s="345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9" t="str">
        <f>IF('Equipment &amp; Fixtures 1'!N22="","",'Equipment &amp; Fixtures 1'!N22)</f>
        <v/>
      </c>
      <c r="O22" s="21">
        <f t="shared" si="3"/>
        <v>0</v>
      </c>
    </row>
    <row r="23" spans="1:15">
      <c r="A23" s="169"/>
      <c r="B23" s="344" t="str">
        <f>IF('Equipment &amp; Fixtures 1'!B23:C23=0,"",'Equipment &amp; Fixtures 1'!B23:C23)</f>
        <v/>
      </c>
      <c r="C23" s="345"/>
      <c r="D23" s="344" t="str">
        <f>IF('Equipment &amp; Fixtures 1'!D23:F23=0,"",'Equipment &amp; Fixtures 1'!D23:F23)</f>
        <v/>
      </c>
      <c r="E23" s="440"/>
      <c r="F23" s="440"/>
      <c r="G23" s="440"/>
      <c r="H23" s="345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9" t="str">
        <f>IF('Equipment &amp; Fixtures 1'!N23="","",'Equipment &amp; Fixtures 1'!N23)</f>
        <v/>
      </c>
      <c r="O23" s="21">
        <f t="shared" si="3"/>
        <v>0</v>
      </c>
    </row>
    <row r="24" spans="1:15">
      <c r="A24" s="169"/>
      <c r="B24" s="344" t="str">
        <f>IF('Equipment &amp; Fixtures 1'!B24:C24=0,"",'Equipment &amp; Fixtures 1'!B24:C24)</f>
        <v/>
      </c>
      <c r="C24" s="345"/>
      <c r="D24" s="344" t="str">
        <f>IF('Equipment &amp; Fixtures 1'!D24:F24=0,"",'Equipment &amp; Fixtures 1'!D24:F24)</f>
        <v/>
      </c>
      <c r="E24" s="440"/>
      <c r="F24" s="440"/>
      <c r="G24" s="440"/>
      <c r="H24" s="345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9" t="str">
        <f>IF('Equipment &amp; Fixtures 1'!N24="","",'Equipment &amp; Fixtures 1'!N24)</f>
        <v/>
      </c>
      <c r="O24" s="21">
        <f t="shared" si="3"/>
        <v>0</v>
      </c>
    </row>
    <row r="25" spans="1:15">
      <c r="A25" s="169"/>
      <c r="B25" s="344" t="str">
        <f>IF('Equipment &amp; Fixtures 1'!B25:C25=0,"",'Equipment &amp; Fixtures 1'!B25:C25)</f>
        <v/>
      </c>
      <c r="C25" s="345"/>
      <c r="D25" s="344" t="str">
        <f>IF('Equipment &amp; Fixtures 1'!D25:F25=0,"",'Equipment &amp; Fixtures 1'!D25:F25)</f>
        <v/>
      </c>
      <c r="E25" s="440"/>
      <c r="F25" s="440"/>
      <c r="G25" s="440"/>
      <c r="H25" s="345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9" t="str">
        <f>IF('Equipment &amp; Fixtures 1'!N25="","",'Equipment &amp; Fixtures 1'!N25)</f>
        <v/>
      </c>
      <c r="O25" s="21">
        <f t="shared" si="3"/>
        <v>0</v>
      </c>
    </row>
    <row r="26" spans="1:15">
      <c r="A26" s="169"/>
      <c r="B26" s="344" t="str">
        <f>IF('Equipment &amp; Fixtures 1'!B26:C26=0,"",'Equipment &amp; Fixtures 1'!B26:C26)</f>
        <v/>
      </c>
      <c r="C26" s="345"/>
      <c r="D26" s="344" t="str">
        <f>IF('Equipment &amp; Fixtures 1'!D26:F26=0,"",'Equipment &amp; Fixtures 1'!D26:F26)</f>
        <v/>
      </c>
      <c r="E26" s="440"/>
      <c r="F26" s="440"/>
      <c r="G26" s="440"/>
      <c r="H26" s="345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9" t="str">
        <f>IF('Equipment &amp; Fixtures 1'!N26="","",'Equipment &amp; Fixtures 1'!N26)</f>
        <v/>
      </c>
      <c r="O26" s="21">
        <f t="shared" si="3"/>
        <v>0</v>
      </c>
    </row>
    <row r="27" spans="1:15">
      <c r="A27" s="169"/>
      <c r="B27" s="344" t="str">
        <f>IF('Equipment &amp; Fixtures 1'!B27:C27=0,"",'Equipment &amp; Fixtures 1'!B27:C27)</f>
        <v/>
      </c>
      <c r="C27" s="345"/>
      <c r="D27" s="344" t="str">
        <f>IF('Equipment &amp; Fixtures 1'!D27:F27=0,"",'Equipment &amp; Fixtures 1'!D27:F27)</f>
        <v/>
      </c>
      <c r="E27" s="440"/>
      <c r="F27" s="440"/>
      <c r="G27" s="440"/>
      <c r="H27" s="345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9" t="str">
        <f>IF('Equipment &amp; Fixtures 1'!N27="","",'Equipment &amp; Fixtures 1'!N27)</f>
        <v/>
      </c>
      <c r="O27" s="21">
        <f t="shared" si="3"/>
        <v>0</v>
      </c>
    </row>
    <row r="28" spans="1:15">
      <c r="A28" s="169"/>
      <c r="B28" s="344" t="str">
        <f>IF('Equipment &amp; Fixtures 1'!B28:C28=0,"",'Equipment &amp; Fixtures 1'!B28:C28)</f>
        <v/>
      </c>
      <c r="C28" s="345"/>
      <c r="D28" s="344" t="str">
        <f>IF('Equipment &amp; Fixtures 1'!D28:F28=0,"",'Equipment &amp; Fixtures 1'!D28:F28)</f>
        <v/>
      </c>
      <c r="E28" s="440"/>
      <c r="F28" s="440"/>
      <c r="G28" s="440"/>
      <c r="H28" s="345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9" t="str">
        <f>IF('Equipment &amp; Fixtures 1'!N28="","",'Equipment &amp; Fixtures 1'!N28)</f>
        <v/>
      </c>
      <c r="O28" s="21">
        <f t="shared" si="3"/>
        <v>0</v>
      </c>
    </row>
    <row r="29" spans="1:15">
      <c r="A29" s="169"/>
      <c r="B29" s="344" t="str">
        <f>IF('Equipment &amp; Fixtures 1'!B29:C29=0,"",'Equipment &amp; Fixtures 1'!B29:C29)</f>
        <v/>
      </c>
      <c r="C29" s="345"/>
      <c r="D29" s="344" t="str">
        <f>IF('Equipment &amp; Fixtures 1'!D29:F29=0,"",'Equipment &amp; Fixtures 1'!D29:F29)</f>
        <v/>
      </c>
      <c r="E29" s="440"/>
      <c r="F29" s="440"/>
      <c r="G29" s="440"/>
      <c r="H29" s="345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9" t="str">
        <f>IF('Equipment &amp; Fixtures 1'!N29="","",'Equipment &amp; Fixtures 1'!N29)</f>
        <v/>
      </c>
      <c r="O29" s="21">
        <f t="shared" si="3"/>
        <v>0</v>
      </c>
    </row>
    <row r="30" spans="1:15">
      <c r="A30" s="169"/>
      <c r="B30" s="344" t="str">
        <f>IF('Equipment &amp; Fixtures 1'!B30:C30=0,"",'Equipment &amp; Fixtures 1'!B30:C30)</f>
        <v/>
      </c>
      <c r="C30" s="345"/>
      <c r="D30" s="344" t="str">
        <f>IF('Equipment &amp; Fixtures 1'!D30:F30=0,"",'Equipment &amp; Fixtures 1'!D30:F30)</f>
        <v/>
      </c>
      <c r="E30" s="440"/>
      <c r="F30" s="440"/>
      <c r="G30" s="440"/>
      <c r="H30" s="345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9" t="str">
        <f>IF('Equipment &amp; Fixtures 1'!N30="","",'Equipment &amp; Fixtures 1'!N30)</f>
        <v/>
      </c>
      <c r="O30" s="21">
        <f t="shared" si="3"/>
        <v>0</v>
      </c>
    </row>
    <row r="31" spans="1:15">
      <c r="A31" s="169"/>
      <c r="B31" s="344" t="str">
        <f>IF('Equipment &amp; Fixtures 1'!B31:C31=0,"",'Equipment &amp; Fixtures 1'!B31:C31)</f>
        <v/>
      </c>
      <c r="C31" s="345"/>
      <c r="D31" s="344" t="str">
        <f>IF('Equipment &amp; Fixtures 1'!D31:F31=0,"",'Equipment &amp; Fixtures 1'!D31:F31)</f>
        <v/>
      </c>
      <c r="E31" s="440"/>
      <c r="F31" s="440"/>
      <c r="G31" s="440"/>
      <c r="H31" s="345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9" t="str">
        <f>IF('Equipment &amp; Fixtures 1'!N31="","",'Equipment &amp; Fixtures 1'!N31)</f>
        <v/>
      </c>
      <c r="O31" s="21">
        <f t="shared" si="3"/>
        <v>0</v>
      </c>
    </row>
    <row r="32" spans="1:15">
      <c r="A32" s="169"/>
      <c r="B32" s="344" t="str">
        <f>IF('Equipment &amp; Fixtures 1'!B32:C32=0,"",'Equipment &amp; Fixtures 1'!B32:C32)</f>
        <v/>
      </c>
      <c r="C32" s="345"/>
      <c r="D32" s="344" t="str">
        <f>IF('Equipment &amp; Fixtures 1'!D32:F32=0,"",'Equipment &amp; Fixtures 1'!D32:F32)</f>
        <v/>
      </c>
      <c r="E32" s="440"/>
      <c r="F32" s="440"/>
      <c r="G32" s="440"/>
      <c r="H32" s="345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9" t="str">
        <f>IF('Equipment &amp; Fixtures 1'!N32="","",'Equipment &amp; Fixtures 1'!N32)</f>
        <v/>
      </c>
      <c r="O32" s="21">
        <f t="shared" si="3"/>
        <v>0</v>
      </c>
    </row>
    <row r="33" spans="1:15">
      <c r="A33" s="169"/>
      <c r="B33" s="344" t="str">
        <f>IF('Equipment &amp; Fixtures 1'!B33:C33=0,"",'Equipment &amp; Fixtures 1'!B33:C33)</f>
        <v/>
      </c>
      <c r="C33" s="345"/>
      <c r="D33" s="344" t="str">
        <f>IF('Equipment &amp; Fixtures 1'!D33:F33=0,"",'Equipment &amp; Fixtures 1'!D33:F33)</f>
        <v/>
      </c>
      <c r="E33" s="440"/>
      <c r="F33" s="440"/>
      <c r="G33" s="440"/>
      <c r="H33" s="345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9" t="str">
        <f>IF('Equipment &amp; Fixtures 1'!N33="","",'Equipment &amp; Fixtures 1'!N33)</f>
        <v/>
      </c>
      <c r="O33" s="21">
        <f t="shared" si="3"/>
        <v>0</v>
      </c>
    </row>
    <row r="34" spans="1:15">
      <c r="A34" s="169"/>
      <c r="B34" s="344" t="str">
        <f>IF('Equipment &amp; Fixtures 1'!B34:C34=0,"",'Equipment &amp; Fixtures 1'!B34:C34)</f>
        <v/>
      </c>
      <c r="C34" s="345"/>
      <c r="D34" s="344" t="str">
        <f>IF('Equipment &amp; Fixtures 1'!D34:F34=0,"",'Equipment &amp; Fixtures 1'!D34:F34)</f>
        <v/>
      </c>
      <c r="E34" s="440"/>
      <c r="F34" s="440"/>
      <c r="G34" s="440"/>
      <c r="H34" s="345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9" t="str">
        <f>IF('Equipment &amp; Fixtures 1'!N34="","",'Equipment &amp; Fixtures 1'!N34)</f>
        <v/>
      </c>
      <c r="O34" s="21">
        <f t="shared" si="3"/>
        <v>0</v>
      </c>
    </row>
    <row r="35" spans="1:15">
      <c r="A35" s="169"/>
      <c r="B35" s="344" t="str">
        <f>IF('Equipment &amp; Fixtures 1'!B35:C35=0,"",'Equipment &amp; Fixtures 1'!B35:C35)</f>
        <v/>
      </c>
      <c r="C35" s="345"/>
      <c r="D35" s="344" t="str">
        <f>IF('Equipment &amp; Fixtures 1'!D35:F35=0,"",'Equipment &amp; Fixtures 1'!D35:F35)</f>
        <v/>
      </c>
      <c r="E35" s="440"/>
      <c r="F35" s="440"/>
      <c r="G35" s="440"/>
      <c r="H35" s="345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9" t="str">
        <f>IF('Equipment &amp; Fixtures 1'!N35="","",'Equipment &amp; Fixtures 1'!N35)</f>
        <v/>
      </c>
      <c r="O35" s="21">
        <f t="shared" si="3"/>
        <v>0</v>
      </c>
    </row>
    <row r="36" spans="1:15">
      <c r="A36" s="169"/>
      <c r="B36" s="344" t="str">
        <f>IF('Equipment &amp; Fixtures 1'!B36:C36=0,"",'Equipment &amp; Fixtures 1'!B36:C36)</f>
        <v/>
      </c>
      <c r="C36" s="345"/>
      <c r="D36" s="344" t="str">
        <f>IF('Equipment &amp; Fixtures 1'!D36:F36=0,"",'Equipment &amp; Fixtures 1'!D36:F36)</f>
        <v/>
      </c>
      <c r="E36" s="440"/>
      <c r="F36" s="440"/>
      <c r="G36" s="440"/>
      <c r="H36" s="345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9" t="str">
        <f>IF('Equipment &amp; Fixtures 1'!N36="","",'Equipment &amp; Fixtures 1'!N36)</f>
        <v/>
      </c>
      <c r="O36" s="21">
        <f t="shared" si="3"/>
        <v>0</v>
      </c>
    </row>
    <row r="37" spans="1:15">
      <c r="A37" s="169"/>
      <c r="B37" s="344" t="str">
        <f>IF('Equipment &amp; Fixtures 1'!B37:C37=0,"",'Equipment &amp; Fixtures 1'!B37:C37)</f>
        <v/>
      </c>
      <c r="C37" s="345"/>
      <c r="D37" s="344" t="str">
        <f>IF('Equipment &amp; Fixtures 1'!D37:F37=0,"",'Equipment &amp; Fixtures 1'!D37:F37)</f>
        <v/>
      </c>
      <c r="E37" s="440"/>
      <c r="F37" s="440"/>
      <c r="G37" s="440"/>
      <c r="H37" s="345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9" t="str">
        <f>IF('Equipment &amp; Fixtures 1'!N37="","",'Equipment &amp; Fixtures 1'!N37)</f>
        <v/>
      </c>
      <c r="O37" s="21">
        <f t="shared" si="3"/>
        <v>0</v>
      </c>
    </row>
    <row r="38" spans="1:15">
      <c r="A38" s="169"/>
      <c r="B38" s="344" t="str">
        <f>IF('Equipment &amp; Fixtures 1'!B38:C38=0,"",'Equipment &amp; Fixtures 1'!B38:C38)</f>
        <v/>
      </c>
      <c r="C38" s="345"/>
      <c r="D38" s="344" t="str">
        <f>IF('Equipment &amp; Fixtures 1'!D38:F38=0,"",'Equipment &amp; Fixtures 1'!D38:F38)</f>
        <v/>
      </c>
      <c r="E38" s="440"/>
      <c r="F38" s="440"/>
      <c r="G38" s="440"/>
      <c r="H38" s="345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9" t="str">
        <f>IF('Equipment &amp; Fixtures 1'!N38="","",'Equipment &amp; Fixtures 1'!N38)</f>
        <v/>
      </c>
      <c r="O38" s="21">
        <f t="shared" si="3"/>
        <v>0</v>
      </c>
    </row>
    <row r="39" spans="1:15">
      <c r="A39" s="169"/>
      <c r="B39" s="344" t="str">
        <f>IF('Equipment &amp; Fixtures 1'!B39:C39=0,"",'Equipment &amp; Fixtures 1'!B39:C39)</f>
        <v/>
      </c>
      <c r="C39" s="345"/>
      <c r="D39" s="344" t="str">
        <f>IF('Equipment &amp; Fixtures 1'!D39:F39=0,"",'Equipment &amp; Fixtures 1'!D39:F39)</f>
        <v/>
      </c>
      <c r="E39" s="440"/>
      <c r="F39" s="440"/>
      <c r="G39" s="440"/>
      <c r="H39" s="345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9" t="str">
        <f>IF('Equipment &amp; Fixtures 1'!N39="","",'Equipment &amp; Fixtures 1'!N39)</f>
        <v/>
      </c>
      <c r="O39" s="21">
        <f t="shared" si="3"/>
        <v>0</v>
      </c>
    </row>
    <row r="40" spans="1:15">
      <c r="A40" s="169"/>
      <c r="B40" s="344" t="str">
        <f>IF('Equipment &amp; Fixtures 1'!B40:C40=0,"",'Equipment &amp; Fixtures 1'!B40:C40)</f>
        <v/>
      </c>
      <c r="C40" s="345"/>
      <c r="D40" s="344" t="str">
        <f>IF('Equipment &amp; Fixtures 1'!D40:F40=0,"",'Equipment &amp; Fixtures 1'!D40:F40)</f>
        <v/>
      </c>
      <c r="E40" s="440"/>
      <c r="F40" s="440"/>
      <c r="G40" s="440"/>
      <c r="H40" s="345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9" t="str">
        <f>IF('Equipment &amp; Fixtures 1'!N40="","",'Equipment &amp; Fixtures 1'!N40)</f>
        <v/>
      </c>
      <c r="O40" s="21">
        <f t="shared" si="3"/>
        <v>0</v>
      </c>
    </row>
    <row r="41" spans="1:15">
      <c r="A41" s="169"/>
      <c r="B41" s="344" t="str">
        <f>IF('Equipment &amp; Fixtures 1'!B41:C41=0,"",'Equipment &amp; Fixtures 1'!B41:C41)</f>
        <v/>
      </c>
      <c r="C41" s="345"/>
      <c r="D41" s="344" t="str">
        <f>IF('Equipment &amp; Fixtures 1'!D41:F41=0,"",'Equipment &amp; Fixtures 1'!D41:F41)</f>
        <v/>
      </c>
      <c r="E41" s="440"/>
      <c r="F41" s="440"/>
      <c r="G41" s="440"/>
      <c r="H41" s="345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9" t="str">
        <f>IF('Equipment &amp; Fixtures 1'!N41="","",'Equipment &amp; Fixtures 1'!N41)</f>
        <v/>
      </c>
      <c r="O41" s="21">
        <f t="shared" si="3"/>
        <v>0</v>
      </c>
    </row>
    <row r="42" spans="1:15">
      <c r="A42" s="169"/>
      <c r="B42" s="344" t="str">
        <f>IF('Equipment &amp; Fixtures 1'!B42:C42=0,"",'Equipment &amp; Fixtures 1'!B42:C42)</f>
        <v/>
      </c>
      <c r="C42" s="345"/>
      <c r="D42" s="344" t="str">
        <f>IF('Equipment &amp; Fixtures 1'!D42:F42=0,"",'Equipment &amp; Fixtures 1'!D42:F42)</f>
        <v/>
      </c>
      <c r="E42" s="440"/>
      <c r="F42" s="440"/>
      <c r="G42" s="440"/>
      <c r="H42" s="345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9" t="str">
        <f>IF('Equipment &amp; Fixtures 1'!N42="","",'Equipment &amp; Fixtures 1'!N42)</f>
        <v/>
      </c>
      <c r="O42" s="21">
        <f t="shared" si="3"/>
        <v>0</v>
      </c>
    </row>
    <row r="43" spans="1:15">
      <c r="A43" s="169"/>
      <c r="B43" s="344" t="str">
        <f>IF('Equipment &amp; Fixtures 1'!B43:C43=0,"",'Equipment &amp; Fixtures 1'!B43:C43)</f>
        <v/>
      </c>
      <c r="C43" s="345"/>
      <c r="D43" s="344" t="str">
        <f>IF('Equipment &amp; Fixtures 1'!D43:F43=0,"",'Equipment &amp; Fixtures 1'!D43:F43)</f>
        <v/>
      </c>
      <c r="E43" s="440"/>
      <c r="F43" s="440"/>
      <c r="G43" s="440"/>
      <c r="H43" s="345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9" t="str">
        <f>IF('Equipment &amp; Fixtures 1'!N43="","",'Equipment &amp; Fixtures 1'!N43)</f>
        <v/>
      </c>
      <c r="O43" s="21">
        <f t="shared" si="3"/>
        <v>0</v>
      </c>
    </row>
    <row r="44" spans="1:15">
      <c r="A44" s="169"/>
      <c r="B44" s="344" t="str">
        <f>IF('Equipment &amp; Fixtures 1'!B44:C44=0,"",'Equipment &amp; Fixtures 1'!B44:C44)</f>
        <v/>
      </c>
      <c r="C44" s="345"/>
      <c r="D44" s="344" t="str">
        <f>IF('Equipment &amp; Fixtures 1'!D44:F44=0,"",'Equipment &amp; Fixtures 1'!D44:F44)</f>
        <v/>
      </c>
      <c r="E44" s="440"/>
      <c r="F44" s="440"/>
      <c r="G44" s="440"/>
      <c r="H44" s="345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9" t="str">
        <f>IF('Equipment &amp; Fixtures 1'!N44="","",'Equipment &amp; Fixtures 1'!N44)</f>
        <v/>
      </c>
      <c r="O44" s="21">
        <f t="shared" si="3"/>
        <v>0</v>
      </c>
    </row>
    <row r="45" spans="1:15">
      <c r="A45" s="169"/>
      <c r="B45" s="344" t="str">
        <f>IF('Equipment &amp; Fixtures 1'!B45:C45=0,"",'Equipment &amp; Fixtures 1'!B45:C45)</f>
        <v/>
      </c>
      <c r="C45" s="345"/>
      <c r="D45" s="344" t="str">
        <f>IF('Equipment &amp; Fixtures 1'!D45:F45=0,"",'Equipment &amp; Fixtures 1'!D45:F45)</f>
        <v/>
      </c>
      <c r="E45" s="440"/>
      <c r="F45" s="440"/>
      <c r="G45" s="440"/>
      <c r="H45" s="345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9" t="str">
        <f>IF('Equipment &amp; Fixtures 1'!N45="","",'Equipment &amp; Fixtures 1'!N45)</f>
        <v/>
      </c>
      <c r="O45" s="21">
        <f t="shared" si="3"/>
        <v>0</v>
      </c>
    </row>
    <row r="46" spans="1:15">
      <c r="A46" s="169"/>
      <c r="B46" s="344" t="str">
        <f>IF('Equipment &amp; Fixtures 1'!B46:C46=0,"",'Equipment &amp; Fixtures 1'!B46:C46)</f>
        <v/>
      </c>
      <c r="C46" s="345"/>
      <c r="D46" s="344" t="str">
        <f>IF('Equipment &amp; Fixtures 1'!D46:F46=0,"",'Equipment &amp; Fixtures 1'!D46:F46)</f>
        <v/>
      </c>
      <c r="E46" s="440"/>
      <c r="F46" s="440"/>
      <c r="G46" s="440"/>
      <c r="H46" s="345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9" t="str">
        <f>IF('Equipment &amp; Fixtures 1'!N46="","",'Equipment &amp; Fixtures 1'!N46)</f>
        <v/>
      </c>
      <c r="O46" s="21">
        <f t="shared" si="3"/>
        <v>0</v>
      </c>
    </row>
    <row r="47" spans="1:15">
      <c r="A47" s="169"/>
      <c r="B47" s="344" t="str">
        <f>IF('Equipment &amp; Fixtures 1'!B47:C47=0,"",'Equipment &amp; Fixtures 1'!B47:C47)</f>
        <v/>
      </c>
      <c r="C47" s="345"/>
      <c r="D47" s="344" t="str">
        <f>IF('Equipment &amp; Fixtures 1'!D47:F47=0,"",'Equipment &amp; Fixtures 1'!D47:F47)</f>
        <v/>
      </c>
      <c r="E47" s="440"/>
      <c r="F47" s="440"/>
      <c r="G47" s="440"/>
      <c r="H47" s="345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9" t="str">
        <f>IF('Equipment &amp; Fixtures 1'!N47="","",'Equipment &amp; Fixtures 1'!N47)</f>
        <v/>
      </c>
      <c r="O47" s="21">
        <f t="shared" si="3"/>
        <v>0</v>
      </c>
    </row>
    <row r="48" spans="1:15">
      <c r="A48" s="169"/>
      <c r="B48" s="344" t="str">
        <f>IF('Equipment &amp; Fixtures 1'!B48:C48=0,"",'Equipment &amp; Fixtures 1'!B48:C48)</f>
        <v/>
      </c>
      <c r="C48" s="345"/>
      <c r="D48" s="344" t="str">
        <f>IF('Equipment &amp; Fixtures 1'!D48:F48=0,"",'Equipment &amp; Fixtures 1'!D48:F48)</f>
        <v/>
      </c>
      <c r="E48" s="440"/>
      <c r="F48" s="440"/>
      <c r="G48" s="440"/>
      <c r="H48" s="345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9" t="str">
        <f>IF('Equipment &amp; Fixtures 1'!N48="","",'Equipment &amp; Fixtures 1'!N48)</f>
        <v/>
      </c>
      <c r="O48" s="21">
        <f t="shared" si="3"/>
        <v>0</v>
      </c>
    </row>
    <row r="49" spans="1:15">
      <c r="A49" s="169"/>
      <c r="B49" s="344" t="str">
        <f>IF('Equipment &amp; Fixtures 1'!B49:C49=0,"",'Equipment &amp; Fixtures 1'!B49:C49)</f>
        <v/>
      </c>
      <c r="C49" s="345"/>
      <c r="D49" s="344" t="str">
        <f>IF('Equipment &amp; Fixtures 1'!D49:F49=0,"",'Equipment &amp; Fixtures 1'!D49:F49)</f>
        <v/>
      </c>
      <c r="E49" s="440"/>
      <c r="F49" s="440"/>
      <c r="G49" s="440"/>
      <c r="H49" s="345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9" t="str">
        <f>IF('Equipment &amp; Fixtures 1'!N49="","",'Equipment &amp; Fixtures 1'!N49)</f>
        <v/>
      </c>
      <c r="O49" s="21">
        <f t="shared" si="3"/>
        <v>0</v>
      </c>
    </row>
    <row r="50" spans="1:15">
      <c r="A50" s="169"/>
      <c r="B50" s="344" t="str">
        <f>IF('Equipment &amp; Fixtures 1'!B50:C50=0,"",'Equipment &amp; Fixtures 1'!B50:C50)</f>
        <v/>
      </c>
      <c r="C50" s="345"/>
      <c r="D50" s="344" t="str">
        <f>IF('Equipment &amp; Fixtures 1'!D50:F50=0,"",'Equipment &amp; Fixtures 1'!D50:F50)</f>
        <v/>
      </c>
      <c r="E50" s="440"/>
      <c r="F50" s="440"/>
      <c r="G50" s="440"/>
      <c r="H50" s="345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9" t="str">
        <f>IF('Equipment &amp; Fixtures 1'!N50="","",'Equipment &amp; Fixtures 1'!N50)</f>
        <v/>
      </c>
      <c r="O50" s="21">
        <f t="shared" si="3"/>
        <v>0</v>
      </c>
    </row>
    <row r="51" spans="1:15">
      <c r="A51" s="169"/>
      <c r="B51" s="344" t="str">
        <f>IF('Equipment &amp; Fixtures 1'!B51:C51=0,"",'Equipment &amp; Fixtures 1'!B51:C51)</f>
        <v/>
      </c>
      <c r="C51" s="345"/>
      <c r="D51" s="344" t="str">
        <f>IF('Equipment &amp; Fixtures 1'!D51:F51=0,"",'Equipment &amp; Fixtures 1'!D51:F51)</f>
        <v/>
      </c>
      <c r="E51" s="440"/>
      <c r="F51" s="440"/>
      <c r="G51" s="440"/>
      <c r="H51" s="345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9" t="str">
        <f>IF('Equipment &amp; Fixtures 1'!N51="","",'Equipment &amp; Fixtures 1'!N51)</f>
        <v/>
      </c>
      <c r="O51" s="21">
        <f t="shared" si="3"/>
        <v>0</v>
      </c>
    </row>
    <row r="52" spans="1:15">
      <c r="A52" s="169"/>
      <c r="B52" s="344" t="str">
        <f>IF('Equipment &amp; Fixtures 1'!B52:C52=0,"",'Equipment &amp; Fixtures 1'!B52:C52)</f>
        <v/>
      </c>
      <c r="C52" s="345"/>
      <c r="D52" s="344" t="str">
        <f>IF('Equipment &amp; Fixtures 1'!D52:F52=0,"",'Equipment &amp; Fixtures 1'!D52:F52)</f>
        <v/>
      </c>
      <c r="E52" s="440"/>
      <c r="F52" s="440"/>
      <c r="G52" s="440"/>
      <c r="H52" s="345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9">
        <f>IF('Equipment &amp; Fixtures 1'!N52="","",'Equipment &amp; Fixtures 1'!N52)</f>
        <v>3502</v>
      </c>
      <c r="O52" s="21">
        <f t="shared" si="3"/>
        <v>0</v>
      </c>
    </row>
    <row r="53" spans="1:15">
      <c r="A53" s="169"/>
      <c r="B53" s="344" t="str">
        <f>IF('Equipment &amp; Fixtures 1'!B53:C53=0,"",'Equipment &amp; Fixtures 1'!B53:C53)</f>
        <v/>
      </c>
      <c r="C53" s="345"/>
      <c r="D53" s="344" t="str">
        <f>IF('Equipment &amp; Fixtures 1'!D53:F53=0,"",'Equipment &amp; Fixtures 1'!D53:F53)</f>
        <v/>
      </c>
      <c r="E53" s="440"/>
      <c r="F53" s="440"/>
      <c r="G53" s="440"/>
      <c r="H53" s="345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9" t="str">
        <f>IF('Equipment &amp; Fixtures 1'!N53="","",'Equipment &amp; Fixtures 1'!N53)</f>
        <v/>
      </c>
      <c r="O53" s="21">
        <f t="shared" si="3"/>
        <v>0</v>
      </c>
    </row>
    <row r="54" spans="1:15">
      <c r="G54" s="447" t="s">
        <v>294</v>
      </c>
      <c r="H54" s="447"/>
      <c r="I54" s="315" t="str">
        <f>IF('Equipment &amp; Fixtures 1'!I54="","",'Equipment &amp; Fixtures 1'!I54)</f>
        <v/>
      </c>
    </row>
    <row r="55" spans="1:15" ht="13.5" customHeight="1" thickBot="1">
      <c r="H55" s="1" t="s">
        <v>52</v>
      </c>
      <c r="I55" s="167">
        <f>IF(O55=0,0,SUM(I9:I53)*(1+I54))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</row>
    <row r="57" spans="1:15" ht="13.5" customHeight="1" thickBot="1">
      <c r="G57" s="392" t="str">
        <f>IF(K4="","TAX RATE NOT FILLED IN","")</f>
        <v/>
      </c>
      <c r="H57" s="392"/>
      <c r="I57" s="392"/>
      <c r="L57" s="391" t="s">
        <v>191</v>
      </c>
      <c r="M57" s="391"/>
      <c r="N57" s="391"/>
      <c r="O57" s="26">
        <f>IF(I55=0,0,I55/(1+I54)-O55)</f>
        <v>0</v>
      </c>
    </row>
    <row r="59" spans="1:15" ht="13.5" thickBot="1"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mergeCells count="108">
    <mergeCell ref="G57:I57"/>
    <mergeCell ref="D43:H43"/>
    <mergeCell ref="D44:H44"/>
    <mergeCell ref="B43:C43"/>
    <mergeCell ref="D49:H49"/>
    <mergeCell ref="B49:C49"/>
    <mergeCell ref="D47:H47"/>
    <mergeCell ref="D48:H48"/>
    <mergeCell ref="B48:C48"/>
    <mergeCell ref="B47:C47"/>
    <mergeCell ref="B45:C45"/>
    <mergeCell ref="B46:C46"/>
    <mergeCell ref="D45:H45"/>
    <mergeCell ref="D46:H46"/>
    <mergeCell ref="B44:C44"/>
    <mergeCell ref="D53:H53"/>
    <mergeCell ref="B50:C50"/>
    <mergeCell ref="D50:H50"/>
    <mergeCell ref="B51:C51"/>
    <mergeCell ref="D51:H51"/>
    <mergeCell ref="B52:C52"/>
    <mergeCell ref="B53:C53"/>
    <mergeCell ref="G54:H54"/>
    <mergeCell ref="A1:I1"/>
    <mergeCell ref="D7:H7"/>
    <mergeCell ref="D8:H8"/>
    <mergeCell ref="D9:H9"/>
    <mergeCell ref="C3:D3"/>
    <mergeCell ref="C5:D5"/>
    <mergeCell ref="B7:C7"/>
    <mergeCell ref="B8:C8"/>
    <mergeCell ref="B9:C9"/>
    <mergeCell ref="D10:H10"/>
    <mergeCell ref="D25:H25"/>
    <mergeCell ref="D23:H23"/>
    <mergeCell ref="D24:H24"/>
    <mergeCell ref="B21:C21"/>
    <mergeCell ref="B22:C22"/>
    <mergeCell ref="D26:H26"/>
    <mergeCell ref="B10:C10"/>
    <mergeCell ref="D20:H20"/>
    <mergeCell ref="D21:H21"/>
    <mergeCell ref="D22:H22"/>
    <mergeCell ref="B23:C23"/>
    <mergeCell ref="B24:C24"/>
    <mergeCell ref="B19:C19"/>
    <mergeCell ref="B27:C27"/>
    <mergeCell ref="B28:C28"/>
    <mergeCell ref="B20:C20"/>
    <mergeCell ref="B13:C13"/>
    <mergeCell ref="B14:C14"/>
    <mergeCell ref="D13:H13"/>
    <mergeCell ref="D14:H14"/>
    <mergeCell ref="D19:H19"/>
    <mergeCell ref="B11:C11"/>
    <mergeCell ref="B12:C12"/>
    <mergeCell ref="D15:H15"/>
    <mergeCell ref="D17:H17"/>
    <mergeCell ref="D18:H18"/>
    <mergeCell ref="D27:H27"/>
    <mergeCell ref="D28:H28"/>
    <mergeCell ref="D12:H12"/>
    <mergeCell ref="B15:C15"/>
    <mergeCell ref="B16:C16"/>
    <mergeCell ref="D16:H16"/>
    <mergeCell ref="D11:H11"/>
    <mergeCell ref="B17:C17"/>
    <mergeCell ref="B18:C18"/>
    <mergeCell ref="B25:C25"/>
    <mergeCell ref="B26:C26"/>
    <mergeCell ref="B41:C41"/>
    <mergeCell ref="D29:H29"/>
    <mergeCell ref="D30:H30"/>
    <mergeCell ref="D31:H31"/>
    <mergeCell ref="D32:H32"/>
    <mergeCell ref="D35:H35"/>
    <mergeCell ref="D36:H36"/>
    <mergeCell ref="B38:C38"/>
    <mergeCell ref="D33:H33"/>
    <mergeCell ref="D34:H34"/>
    <mergeCell ref="B33:C33"/>
    <mergeCell ref="B29:C29"/>
    <mergeCell ref="B35:C35"/>
    <mergeCell ref="B30:C30"/>
    <mergeCell ref="N7:N8"/>
    <mergeCell ref="K7:K8"/>
    <mergeCell ref="L7:L8"/>
    <mergeCell ref="M7:M8"/>
    <mergeCell ref="O7:O8"/>
    <mergeCell ref="L57:N57"/>
    <mergeCell ref="L59:N59"/>
    <mergeCell ref="L55:N55"/>
    <mergeCell ref="B40:C40"/>
    <mergeCell ref="B37:C37"/>
    <mergeCell ref="D37:H37"/>
    <mergeCell ref="D38:H38"/>
    <mergeCell ref="B39:C39"/>
    <mergeCell ref="J7:J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B36:C36"/>
  </mergeCells>
  <phoneticPr fontId="0" type="noConversion"/>
  <conditionalFormatting sqref="D9:D53">
    <cfRule type="expression" dxfId="31" priority="64" stopIfTrue="1">
      <formula>AND(B9&gt;"",J9="")</formula>
    </cfRule>
  </conditionalFormatting>
  <conditionalFormatting sqref="E10:H53">
    <cfRule type="expression" dxfId="30" priority="66" stopIfTrue="1">
      <formula>AND(C10&gt;"",L10="")</formula>
    </cfRule>
  </conditionalFormatting>
  <conditionalFormatting sqref="G57:I57">
    <cfRule type="cellIs" dxfId="29" priority="60" stopIfTrue="1" operator="equal">
      <formula>"TAX RATE NOT FILLED IN"</formula>
    </cfRule>
  </conditionalFormatting>
  <conditionalFormatting sqref="H56:I56">
    <cfRule type="cellIs" dxfId="28" priority="61" stopIfTrue="1" operator="equal">
      <formula>"TAX NOT FILLED IN"</formula>
    </cfRule>
  </conditionalFormatting>
  <conditionalFormatting sqref="K4">
    <cfRule type="expression" dxfId="27" priority="6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  <ignoredErrors>
    <ignoredError sqref="N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topLeftCell="A5" workbookViewId="0">
      <selection activeCell="F5" sqref="F5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46" t="s">
        <v>316</v>
      </c>
      <c r="B1" s="433"/>
      <c r="C1" s="433"/>
      <c r="D1" s="433"/>
      <c r="E1" s="433"/>
      <c r="F1" s="433"/>
      <c r="G1" s="433"/>
      <c r="H1" s="433"/>
      <c r="I1" s="433"/>
    </row>
    <row r="3" spans="1:15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J4" s="2" t="s">
        <v>42</v>
      </c>
      <c r="K4" s="306">
        <f>'Equipment &amp; Fixtures 2'!K4</f>
        <v>0</v>
      </c>
    </row>
    <row r="5" spans="1:15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2</v>
      </c>
      <c r="G5" s="2" t="s">
        <v>2</v>
      </c>
      <c r="H5" s="180">
        <v>6</v>
      </c>
    </row>
    <row r="6" spans="1:15">
      <c r="C6" s="2"/>
      <c r="F6" s="1"/>
      <c r="G6" s="1"/>
      <c r="H6" s="2"/>
      <c r="I6" s="2"/>
      <c r="J6" s="31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253" t="s">
        <v>199</v>
      </c>
      <c r="J7" s="444" t="s">
        <v>226</v>
      </c>
      <c r="K7" s="340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254" t="s">
        <v>15</v>
      </c>
      <c r="J8" s="445"/>
      <c r="K8" s="448"/>
      <c r="L8" s="443"/>
      <c r="M8" s="443"/>
      <c r="N8" s="443"/>
      <c r="O8" s="443"/>
    </row>
    <row r="9" spans="1:15">
      <c r="A9" s="169"/>
      <c r="B9" s="344" t="str">
        <f>IF('Equipment &amp; Fixtures 2'!B9:C9=0,"",'Equipment &amp; Fixtures 2'!B9:C9)</f>
        <v/>
      </c>
      <c r="C9" s="345"/>
      <c r="D9" s="420" t="str">
        <f>IF('Equipment &amp; Fixtures 2'!D9:F9=0,"",'Equipment &amp; Fixtures 2'!D9:F9)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IF('Equipment &amp; Fixtures 2'!N9="","",'Equipment &amp; Fixtures 2'!N9)</f>
        <v/>
      </c>
      <c r="O9" s="21">
        <f>J9+K9</f>
        <v>0</v>
      </c>
    </row>
    <row r="10" spans="1:15">
      <c r="A10" s="169"/>
      <c r="B10" s="344" t="str">
        <f>IF('Equipment &amp; Fixtures 2'!B10:C10=0,"",'Equipment &amp; Fixtures 2'!B10:C10)</f>
        <v/>
      </c>
      <c r="C10" s="345"/>
      <c r="D10" s="344" t="str">
        <f>IF('Equipment &amp; Fixtures 2'!D10:F10=0,"",'Equipment &amp; Fixtures 2'!D10:F10)</f>
        <v/>
      </c>
      <c r="E10" s="440"/>
      <c r="F10" s="440"/>
      <c r="G10" s="440"/>
      <c r="H10" s="345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IF('Equipment &amp; Fixtures 2'!N10="","",'Equipment &amp; Fixtures 2'!N10)</f>
        <v/>
      </c>
      <c r="O10" s="21">
        <f t="shared" ref="O10:O53" si="3">J10+K10</f>
        <v>0</v>
      </c>
    </row>
    <row r="11" spans="1:15">
      <c r="A11" s="169"/>
      <c r="B11" s="344" t="str">
        <f>IF('Equipment &amp; Fixtures 2'!B11:C11=0,"",'Equipment &amp; Fixtures 2'!B11:C11)</f>
        <v/>
      </c>
      <c r="C11" s="345"/>
      <c r="D11" s="344" t="str">
        <f>IF('Equipment &amp; Fixtures 2'!D11:F11=0,"",'Equipment &amp; Fixtures 2'!D11:F11)</f>
        <v/>
      </c>
      <c r="E11" s="440"/>
      <c r="F11" s="440"/>
      <c r="G11" s="440"/>
      <c r="H11" s="345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IF('Equipment &amp; Fixtures 2'!N11="","",'Equipment &amp; Fixtures 2'!N11)</f>
        <v/>
      </c>
      <c r="O11" s="21">
        <f t="shared" si="3"/>
        <v>0</v>
      </c>
    </row>
    <row r="12" spans="1:15">
      <c r="A12" s="169"/>
      <c r="B12" s="344" t="str">
        <f>IF('Equipment &amp; Fixtures 2'!B12:C12=0,"",'Equipment &amp; Fixtures 2'!B12:C12)</f>
        <v/>
      </c>
      <c r="C12" s="345"/>
      <c r="D12" s="344" t="str">
        <f>IF('Equipment &amp; Fixtures 2'!D12:F12=0,"",'Equipment &amp; Fixtures 2'!D12:F12)</f>
        <v/>
      </c>
      <c r="E12" s="440"/>
      <c r="F12" s="440"/>
      <c r="G12" s="440"/>
      <c r="H12" s="345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IF('Equipment &amp; Fixtures 2'!N12="","",'Equipment &amp; Fixtures 2'!N12)</f>
        <v/>
      </c>
      <c r="O12" s="21">
        <f t="shared" si="3"/>
        <v>0</v>
      </c>
    </row>
    <row r="13" spans="1:15">
      <c r="A13" s="169"/>
      <c r="B13" s="344" t="str">
        <f>IF('Equipment &amp; Fixtures 2'!B13:C13=0,"",'Equipment &amp; Fixtures 2'!B13:C13)</f>
        <v/>
      </c>
      <c r="C13" s="345"/>
      <c r="D13" s="344" t="str">
        <f>IF('Equipment &amp; Fixtures 2'!D13:F13=0,"",'Equipment &amp; Fixtures 2'!D13:F13)</f>
        <v/>
      </c>
      <c r="E13" s="440"/>
      <c r="F13" s="440"/>
      <c r="G13" s="440"/>
      <c r="H13" s="345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IF('Equipment &amp; Fixtures 2'!N13="","",'Equipment &amp; Fixtures 2'!N13)</f>
        <v/>
      </c>
      <c r="O13" s="21">
        <f t="shared" si="3"/>
        <v>0</v>
      </c>
    </row>
    <row r="14" spans="1:15">
      <c r="A14" s="169"/>
      <c r="B14" s="344" t="str">
        <f>IF('Equipment &amp; Fixtures 2'!B14:C14=0,"",'Equipment &amp; Fixtures 2'!B14:C14)</f>
        <v/>
      </c>
      <c r="C14" s="345"/>
      <c r="D14" s="344" t="str">
        <f>IF('Equipment &amp; Fixtures 2'!D14:F14=0,"",'Equipment &amp; Fixtures 2'!D14:F14)</f>
        <v/>
      </c>
      <c r="E14" s="440"/>
      <c r="F14" s="440"/>
      <c r="G14" s="440"/>
      <c r="H14" s="345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IF('Equipment &amp; Fixtures 2'!N14="","",'Equipment &amp; Fixtures 2'!N14)</f>
        <v/>
      </c>
      <c r="O14" s="21">
        <f t="shared" si="3"/>
        <v>0</v>
      </c>
    </row>
    <row r="15" spans="1:15">
      <c r="A15" s="169"/>
      <c r="B15" s="344" t="str">
        <f>IF('Equipment &amp; Fixtures 2'!B15:C15=0,"",'Equipment &amp; Fixtures 2'!B15:C15)</f>
        <v/>
      </c>
      <c r="C15" s="345"/>
      <c r="D15" s="344" t="str">
        <f>IF('Equipment &amp; Fixtures 2'!D15:F15=0,"",'Equipment &amp; Fixtures 2'!D15:F15)</f>
        <v/>
      </c>
      <c r="E15" s="440"/>
      <c r="F15" s="440"/>
      <c r="G15" s="440"/>
      <c r="H15" s="345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IF('Equipment &amp; Fixtures 2'!N15="","",'Equipment &amp; Fixtures 2'!N15)</f>
        <v/>
      </c>
      <c r="O15" s="21">
        <f t="shared" si="3"/>
        <v>0</v>
      </c>
    </row>
    <row r="16" spans="1:15">
      <c r="A16" s="169"/>
      <c r="B16" s="344" t="str">
        <f>IF('Equipment &amp; Fixtures 2'!B16:C16=0,"",'Equipment &amp; Fixtures 2'!B16:C16)</f>
        <v/>
      </c>
      <c r="C16" s="345"/>
      <c r="D16" s="344" t="str">
        <f>IF('Equipment &amp; Fixtures 2'!D16:F16=0,"",'Equipment &amp; Fixtures 2'!D16:F16)</f>
        <v/>
      </c>
      <c r="E16" s="440"/>
      <c r="F16" s="440"/>
      <c r="G16" s="440"/>
      <c r="H16" s="345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IF('Equipment &amp; Fixtures 2'!N16="","",'Equipment &amp; Fixtures 2'!N16)</f>
        <v/>
      </c>
      <c r="O16" s="21">
        <f t="shared" si="3"/>
        <v>0</v>
      </c>
    </row>
    <row r="17" spans="1:15">
      <c r="A17" s="169"/>
      <c r="B17" s="344" t="str">
        <f>IF('Equipment &amp; Fixtures 2'!B17:C17=0,"",'Equipment &amp; Fixtures 2'!B17:C17)</f>
        <v/>
      </c>
      <c r="C17" s="345"/>
      <c r="D17" s="344" t="str">
        <f>IF('Equipment &amp; Fixtures 2'!D17:F17=0,"",'Equipment &amp; Fixtures 2'!D17:F17)</f>
        <v/>
      </c>
      <c r="E17" s="440"/>
      <c r="F17" s="440"/>
      <c r="G17" s="440"/>
      <c r="H17" s="345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IF('Equipment &amp; Fixtures 2'!N17="","",'Equipment &amp; Fixtures 2'!N17)</f>
        <v/>
      </c>
      <c r="O17" s="21">
        <f t="shared" si="3"/>
        <v>0</v>
      </c>
    </row>
    <row r="18" spans="1:15">
      <c r="A18" s="169"/>
      <c r="B18" s="344" t="str">
        <f>IF('Equipment &amp; Fixtures 2'!B18:C18=0,"",'Equipment &amp; Fixtures 2'!B18:C18)</f>
        <v/>
      </c>
      <c r="C18" s="345"/>
      <c r="D18" s="344" t="str">
        <f>IF('Equipment &amp; Fixtures 2'!D18:F18=0,"",'Equipment &amp; Fixtures 2'!D18:F18)</f>
        <v/>
      </c>
      <c r="E18" s="440"/>
      <c r="F18" s="440"/>
      <c r="G18" s="440"/>
      <c r="H18" s="345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IF('Equipment &amp; Fixtures 2'!N18="","",'Equipment &amp; Fixtures 2'!N18)</f>
        <v/>
      </c>
      <c r="O18" s="21">
        <f t="shared" si="3"/>
        <v>0</v>
      </c>
    </row>
    <row r="19" spans="1:15">
      <c r="A19" s="169"/>
      <c r="B19" s="344" t="str">
        <f>IF('Equipment &amp; Fixtures 2'!B19:C19=0,"",'Equipment &amp; Fixtures 2'!B19:C19)</f>
        <v/>
      </c>
      <c r="C19" s="345"/>
      <c r="D19" s="344" t="str">
        <f>IF('Equipment &amp; Fixtures 2'!D19:F19=0,"",'Equipment &amp; Fixtures 2'!D19:F19)</f>
        <v/>
      </c>
      <c r="E19" s="440"/>
      <c r="F19" s="440"/>
      <c r="G19" s="440"/>
      <c r="H19" s="345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IF('Equipment &amp; Fixtures 2'!N19="","",'Equipment &amp; Fixtures 2'!N19)</f>
        <v/>
      </c>
      <c r="O19" s="21">
        <f t="shared" si="3"/>
        <v>0</v>
      </c>
    </row>
    <row r="20" spans="1:15">
      <c r="A20" s="169"/>
      <c r="B20" s="344" t="str">
        <f>IF('Equipment &amp; Fixtures 2'!B20:C20=0,"",'Equipment &amp; Fixtures 2'!B20:C20)</f>
        <v/>
      </c>
      <c r="C20" s="345"/>
      <c r="D20" s="344" t="str">
        <f>IF('Equipment &amp; Fixtures 2'!D20:F20=0,"",'Equipment &amp; Fixtures 2'!D20:F20)</f>
        <v/>
      </c>
      <c r="E20" s="440"/>
      <c r="F20" s="440"/>
      <c r="G20" s="440"/>
      <c r="H20" s="345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IF('Equipment &amp; Fixtures 2'!N20="","",'Equipment &amp; Fixtures 2'!N20)</f>
        <v/>
      </c>
      <c r="O20" s="21">
        <f t="shared" si="3"/>
        <v>0</v>
      </c>
    </row>
    <row r="21" spans="1:15">
      <c r="A21" s="169"/>
      <c r="B21" s="344" t="str">
        <f>IF('Equipment &amp; Fixtures 2'!B21:C21=0,"",'Equipment &amp; Fixtures 2'!B21:C21)</f>
        <v/>
      </c>
      <c r="C21" s="345"/>
      <c r="D21" s="344" t="str">
        <f>IF('Equipment &amp; Fixtures 2'!D21:F21=0,"",'Equipment &amp; Fixtures 2'!D21:F21)</f>
        <v/>
      </c>
      <c r="E21" s="440"/>
      <c r="F21" s="440"/>
      <c r="G21" s="440"/>
      <c r="H21" s="345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IF('Equipment &amp; Fixtures 2'!N21="","",'Equipment &amp; Fixtures 2'!N21)</f>
        <v/>
      </c>
      <c r="O21" s="21">
        <f t="shared" si="3"/>
        <v>0</v>
      </c>
    </row>
    <row r="22" spans="1:15">
      <c r="A22" s="169"/>
      <c r="B22" s="344" t="str">
        <f>IF('Equipment &amp; Fixtures 2'!B22:C22=0,"",'Equipment &amp; Fixtures 2'!B22:C22)</f>
        <v/>
      </c>
      <c r="C22" s="345"/>
      <c r="D22" s="344" t="str">
        <f>IF('Equipment &amp; Fixtures 2'!D22:F22=0,"",'Equipment &amp; Fixtures 2'!D22:F22)</f>
        <v/>
      </c>
      <c r="E22" s="440"/>
      <c r="F22" s="440"/>
      <c r="G22" s="440"/>
      <c r="H22" s="345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IF('Equipment &amp; Fixtures 2'!N22="","",'Equipment &amp; Fixtures 2'!N22)</f>
        <v/>
      </c>
      <c r="O22" s="21">
        <f t="shared" si="3"/>
        <v>0</v>
      </c>
    </row>
    <row r="23" spans="1:15">
      <c r="A23" s="169"/>
      <c r="B23" s="344" t="str">
        <f>IF('Equipment &amp; Fixtures 2'!B23:C23=0,"",'Equipment &amp; Fixtures 2'!B23:C23)</f>
        <v/>
      </c>
      <c r="C23" s="345"/>
      <c r="D23" s="344" t="str">
        <f>IF('Equipment &amp; Fixtures 2'!D23:F23=0,"",'Equipment &amp; Fixtures 2'!D23:F23)</f>
        <v/>
      </c>
      <c r="E23" s="440"/>
      <c r="F23" s="440"/>
      <c r="G23" s="440"/>
      <c r="H23" s="345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IF('Equipment &amp; Fixtures 2'!N23="","",'Equipment &amp; Fixtures 2'!N23)</f>
        <v/>
      </c>
      <c r="O23" s="21">
        <f t="shared" si="3"/>
        <v>0</v>
      </c>
    </row>
    <row r="24" spans="1:15">
      <c r="A24" s="169"/>
      <c r="B24" s="344" t="str">
        <f>IF('Equipment &amp; Fixtures 2'!B24:C24=0,"",'Equipment &amp; Fixtures 2'!B24:C24)</f>
        <v/>
      </c>
      <c r="C24" s="345"/>
      <c r="D24" s="344" t="str">
        <f>IF('Equipment &amp; Fixtures 2'!D24:F24=0,"",'Equipment &amp; Fixtures 2'!D24:F24)</f>
        <v/>
      </c>
      <c r="E24" s="440"/>
      <c r="F24" s="440"/>
      <c r="G24" s="440"/>
      <c r="H24" s="345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IF('Equipment &amp; Fixtures 2'!N24="","",'Equipment &amp; Fixtures 2'!N24)</f>
        <v/>
      </c>
      <c r="O24" s="21">
        <f t="shared" si="3"/>
        <v>0</v>
      </c>
    </row>
    <row r="25" spans="1:15">
      <c r="A25" s="169"/>
      <c r="B25" s="344" t="str">
        <f>IF('Equipment &amp; Fixtures 2'!B25:C25=0,"",'Equipment &amp; Fixtures 2'!B25:C25)</f>
        <v/>
      </c>
      <c r="C25" s="345"/>
      <c r="D25" s="344" t="str">
        <f>IF('Equipment &amp; Fixtures 2'!D25:F25=0,"",'Equipment &amp; Fixtures 2'!D25:F25)</f>
        <v/>
      </c>
      <c r="E25" s="440"/>
      <c r="F25" s="440"/>
      <c r="G25" s="440"/>
      <c r="H25" s="345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IF('Equipment &amp; Fixtures 2'!N25="","",'Equipment &amp; Fixtures 2'!N25)</f>
        <v/>
      </c>
      <c r="O25" s="21">
        <f t="shared" si="3"/>
        <v>0</v>
      </c>
    </row>
    <row r="26" spans="1:15">
      <c r="A26" s="169"/>
      <c r="B26" s="344" t="str">
        <f>IF('Equipment &amp; Fixtures 2'!B26:C26=0,"",'Equipment &amp; Fixtures 2'!B26:C26)</f>
        <v/>
      </c>
      <c r="C26" s="345"/>
      <c r="D26" s="344" t="str">
        <f>IF('Equipment &amp; Fixtures 2'!D26:F26=0,"",'Equipment &amp; Fixtures 2'!D26:F26)</f>
        <v/>
      </c>
      <c r="E26" s="440"/>
      <c r="F26" s="440"/>
      <c r="G26" s="440"/>
      <c r="H26" s="345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IF('Equipment &amp; Fixtures 2'!N26="","",'Equipment &amp; Fixtures 2'!N26)</f>
        <v/>
      </c>
      <c r="O26" s="21">
        <f t="shared" si="3"/>
        <v>0</v>
      </c>
    </row>
    <row r="27" spans="1:15">
      <c r="A27" s="169"/>
      <c r="B27" s="344" t="str">
        <f>IF('Equipment &amp; Fixtures 2'!B27:C27=0,"",'Equipment &amp; Fixtures 2'!B27:C27)</f>
        <v/>
      </c>
      <c r="C27" s="345"/>
      <c r="D27" s="344" t="str">
        <f>IF('Equipment &amp; Fixtures 2'!D27:F27=0,"",'Equipment &amp; Fixtures 2'!D27:F27)</f>
        <v/>
      </c>
      <c r="E27" s="440"/>
      <c r="F27" s="440"/>
      <c r="G27" s="440"/>
      <c r="H27" s="345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IF('Equipment &amp; Fixtures 2'!N27="","",'Equipment &amp; Fixtures 2'!N27)</f>
        <v/>
      </c>
      <c r="O27" s="21">
        <f t="shared" si="3"/>
        <v>0</v>
      </c>
    </row>
    <row r="28" spans="1:15">
      <c r="A28" s="169"/>
      <c r="B28" s="344" t="str">
        <f>IF('Equipment &amp; Fixtures 2'!B28:C28=0,"",'Equipment &amp; Fixtures 2'!B28:C28)</f>
        <v/>
      </c>
      <c r="C28" s="345"/>
      <c r="D28" s="344" t="str">
        <f>IF('Equipment &amp; Fixtures 2'!D28:F28=0,"",'Equipment &amp; Fixtures 2'!D28:F28)</f>
        <v/>
      </c>
      <c r="E28" s="440"/>
      <c r="F28" s="440"/>
      <c r="G28" s="440"/>
      <c r="H28" s="345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IF('Equipment &amp; Fixtures 2'!N28="","",'Equipment &amp; Fixtures 2'!N28)</f>
        <v/>
      </c>
      <c r="O28" s="21">
        <f t="shared" si="3"/>
        <v>0</v>
      </c>
    </row>
    <row r="29" spans="1:15">
      <c r="A29" s="169"/>
      <c r="B29" s="344" t="str">
        <f>IF('Equipment &amp; Fixtures 2'!B29:C29=0,"",'Equipment &amp; Fixtures 2'!B29:C29)</f>
        <v/>
      </c>
      <c r="C29" s="345"/>
      <c r="D29" s="344" t="str">
        <f>IF('Equipment &amp; Fixtures 2'!D29:F29=0,"",'Equipment &amp; Fixtures 2'!D29:F29)</f>
        <v/>
      </c>
      <c r="E29" s="440"/>
      <c r="F29" s="440"/>
      <c r="G29" s="440"/>
      <c r="H29" s="345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IF('Equipment &amp; Fixtures 2'!N29="","",'Equipment &amp; Fixtures 2'!N29)</f>
        <v/>
      </c>
      <c r="O29" s="21">
        <f t="shared" si="3"/>
        <v>0</v>
      </c>
    </row>
    <row r="30" spans="1:15">
      <c r="A30" s="169"/>
      <c r="B30" s="344" t="str">
        <f>IF('Equipment &amp; Fixtures 2'!B30:C30=0,"",'Equipment &amp; Fixtures 2'!B30:C30)</f>
        <v/>
      </c>
      <c r="C30" s="345"/>
      <c r="D30" s="344" t="str">
        <f>IF('Equipment &amp; Fixtures 2'!D30:F30=0,"",'Equipment &amp; Fixtures 2'!D30:F30)</f>
        <v/>
      </c>
      <c r="E30" s="440"/>
      <c r="F30" s="440"/>
      <c r="G30" s="440"/>
      <c r="H30" s="345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IF('Equipment &amp; Fixtures 2'!N30="","",'Equipment &amp; Fixtures 2'!N30)</f>
        <v/>
      </c>
      <c r="O30" s="21">
        <f t="shared" si="3"/>
        <v>0</v>
      </c>
    </row>
    <row r="31" spans="1:15">
      <c r="A31" s="169"/>
      <c r="B31" s="344" t="str">
        <f>IF('Equipment &amp; Fixtures 2'!B31:C31=0,"",'Equipment &amp; Fixtures 2'!B31:C31)</f>
        <v/>
      </c>
      <c r="C31" s="345"/>
      <c r="D31" s="344" t="str">
        <f>IF('Equipment &amp; Fixtures 2'!D31:F31=0,"",'Equipment &amp; Fixtures 2'!D31:F31)</f>
        <v/>
      </c>
      <c r="E31" s="440"/>
      <c r="F31" s="440"/>
      <c r="G31" s="440"/>
      <c r="H31" s="345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IF('Equipment &amp; Fixtures 2'!N31="","",'Equipment &amp; Fixtures 2'!N31)</f>
        <v/>
      </c>
      <c r="O31" s="21">
        <f t="shared" si="3"/>
        <v>0</v>
      </c>
    </row>
    <row r="32" spans="1:15">
      <c r="A32" s="169"/>
      <c r="B32" s="344" t="str">
        <f>IF('Equipment &amp; Fixtures 2'!B32:C32=0,"",'Equipment &amp; Fixtures 2'!B32:C32)</f>
        <v/>
      </c>
      <c r="C32" s="345"/>
      <c r="D32" s="344" t="str">
        <f>IF('Equipment &amp; Fixtures 2'!D32:F32=0,"",'Equipment &amp; Fixtures 2'!D32:F32)</f>
        <v/>
      </c>
      <c r="E32" s="440"/>
      <c r="F32" s="440"/>
      <c r="G32" s="440"/>
      <c r="H32" s="345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IF('Equipment &amp; Fixtures 2'!N32="","",'Equipment &amp; Fixtures 2'!N32)</f>
        <v/>
      </c>
      <c r="O32" s="21">
        <f t="shared" si="3"/>
        <v>0</v>
      </c>
    </row>
    <row r="33" spans="1:15">
      <c r="A33" s="169"/>
      <c r="B33" s="344" t="str">
        <f>IF('Equipment &amp; Fixtures 2'!B33:C33=0,"",'Equipment &amp; Fixtures 2'!B33:C33)</f>
        <v/>
      </c>
      <c r="C33" s="345"/>
      <c r="D33" s="344" t="str">
        <f>IF('Equipment &amp; Fixtures 2'!D33:F33=0,"",'Equipment &amp; Fixtures 2'!D33:F33)</f>
        <v/>
      </c>
      <c r="E33" s="440"/>
      <c r="F33" s="440"/>
      <c r="G33" s="440"/>
      <c r="H33" s="345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IF('Equipment &amp; Fixtures 2'!N33="","",'Equipment &amp; Fixtures 2'!N33)</f>
        <v/>
      </c>
      <c r="O33" s="21">
        <f t="shared" si="3"/>
        <v>0</v>
      </c>
    </row>
    <row r="34" spans="1:15">
      <c r="A34" s="169"/>
      <c r="B34" s="344" t="str">
        <f>IF('Equipment &amp; Fixtures 2'!B34:C34=0,"",'Equipment &amp; Fixtures 2'!B34:C34)</f>
        <v/>
      </c>
      <c r="C34" s="345"/>
      <c r="D34" s="344" t="str">
        <f>IF('Equipment &amp; Fixtures 2'!D34:F34=0,"",'Equipment &amp; Fixtures 2'!D34:F34)</f>
        <v/>
      </c>
      <c r="E34" s="440"/>
      <c r="F34" s="440"/>
      <c r="G34" s="440"/>
      <c r="H34" s="345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IF('Equipment &amp; Fixtures 2'!N34="","",'Equipment &amp; Fixtures 2'!N34)</f>
        <v/>
      </c>
      <c r="O34" s="21">
        <f t="shared" si="3"/>
        <v>0</v>
      </c>
    </row>
    <row r="35" spans="1:15">
      <c r="A35" s="169"/>
      <c r="B35" s="344" t="str">
        <f>IF('Equipment &amp; Fixtures 2'!B35:C35=0,"",'Equipment &amp; Fixtures 2'!B35:C35)</f>
        <v/>
      </c>
      <c r="C35" s="345"/>
      <c r="D35" s="344" t="str">
        <f>IF('Equipment &amp; Fixtures 2'!D35:F35=0,"",'Equipment &amp; Fixtures 2'!D35:F35)</f>
        <v/>
      </c>
      <c r="E35" s="440"/>
      <c r="F35" s="440"/>
      <c r="G35" s="440"/>
      <c r="H35" s="345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IF('Equipment &amp; Fixtures 2'!N35="","",'Equipment &amp; Fixtures 2'!N35)</f>
        <v/>
      </c>
      <c r="O35" s="21">
        <f t="shared" si="3"/>
        <v>0</v>
      </c>
    </row>
    <row r="36" spans="1:15">
      <c r="A36" s="169"/>
      <c r="B36" s="344" t="str">
        <f>IF('Equipment &amp; Fixtures 2'!B36:C36=0,"",'Equipment &amp; Fixtures 2'!B36:C36)</f>
        <v/>
      </c>
      <c r="C36" s="345"/>
      <c r="D36" s="344" t="str">
        <f>IF('Equipment &amp; Fixtures 2'!D36:F36=0,"",'Equipment &amp; Fixtures 2'!D36:F36)</f>
        <v/>
      </c>
      <c r="E36" s="440"/>
      <c r="F36" s="440"/>
      <c r="G36" s="440"/>
      <c r="H36" s="345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IF('Equipment &amp; Fixtures 2'!N36="","",'Equipment &amp; Fixtures 2'!N36)</f>
        <v/>
      </c>
      <c r="O36" s="21">
        <f t="shared" si="3"/>
        <v>0</v>
      </c>
    </row>
    <row r="37" spans="1:15">
      <c r="A37" s="169"/>
      <c r="B37" s="344" t="str">
        <f>IF('Equipment &amp; Fixtures 2'!B37:C37=0,"",'Equipment &amp; Fixtures 2'!B37:C37)</f>
        <v/>
      </c>
      <c r="C37" s="345"/>
      <c r="D37" s="344" t="str">
        <f>IF('Equipment &amp; Fixtures 2'!D37:F37=0,"",'Equipment &amp; Fixtures 2'!D37:F37)</f>
        <v/>
      </c>
      <c r="E37" s="440"/>
      <c r="F37" s="440"/>
      <c r="G37" s="440"/>
      <c r="H37" s="345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IF('Equipment &amp; Fixtures 2'!N37="","",'Equipment &amp; Fixtures 2'!N37)</f>
        <v/>
      </c>
      <c r="O37" s="21">
        <f t="shared" si="3"/>
        <v>0</v>
      </c>
    </row>
    <row r="38" spans="1:15">
      <c r="A38" s="169"/>
      <c r="B38" s="344" t="str">
        <f>IF('Equipment &amp; Fixtures 2'!B38:C38=0,"",'Equipment &amp; Fixtures 2'!B38:C38)</f>
        <v/>
      </c>
      <c r="C38" s="345"/>
      <c r="D38" s="344" t="str">
        <f>IF('Equipment &amp; Fixtures 2'!D38:F38=0,"",'Equipment &amp; Fixtures 2'!D38:F38)</f>
        <v/>
      </c>
      <c r="E38" s="440"/>
      <c r="F38" s="440"/>
      <c r="G38" s="440"/>
      <c r="H38" s="345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IF('Equipment &amp; Fixtures 2'!N38="","",'Equipment &amp; Fixtures 2'!N38)</f>
        <v/>
      </c>
      <c r="O38" s="21">
        <f t="shared" si="3"/>
        <v>0</v>
      </c>
    </row>
    <row r="39" spans="1:15">
      <c r="A39" s="169"/>
      <c r="B39" s="344" t="str">
        <f>IF('Equipment &amp; Fixtures 2'!B39:C39=0,"",'Equipment &amp; Fixtures 2'!B39:C39)</f>
        <v/>
      </c>
      <c r="C39" s="345"/>
      <c r="D39" s="344" t="str">
        <f>IF('Equipment &amp; Fixtures 2'!D39:F39=0,"",'Equipment &amp; Fixtures 2'!D39:F39)</f>
        <v/>
      </c>
      <c r="E39" s="440"/>
      <c r="F39" s="440"/>
      <c r="G39" s="440"/>
      <c r="H39" s="345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IF('Equipment &amp; Fixtures 2'!N39="","",'Equipment &amp; Fixtures 2'!N39)</f>
        <v/>
      </c>
      <c r="O39" s="21">
        <f t="shared" si="3"/>
        <v>0</v>
      </c>
    </row>
    <row r="40" spans="1:15">
      <c r="A40" s="169"/>
      <c r="B40" s="344" t="str">
        <f>IF('Equipment &amp; Fixtures 2'!B40:C40=0,"",'Equipment &amp; Fixtures 2'!B40:C40)</f>
        <v/>
      </c>
      <c r="C40" s="345"/>
      <c r="D40" s="344" t="str">
        <f>IF('Equipment &amp; Fixtures 2'!D40:F40=0,"",'Equipment &amp; Fixtures 2'!D40:F40)</f>
        <v/>
      </c>
      <c r="E40" s="440"/>
      <c r="F40" s="440"/>
      <c r="G40" s="440"/>
      <c r="H40" s="345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IF('Equipment &amp; Fixtures 2'!N40="","",'Equipment &amp; Fixtures 2'!N40)</f>
        <v/>
      </c>
      <c r="O40" s="21">
        <f t="shared" si="3"/>
        <v>0</v>
      </c>
    </row>
    <row r="41" spans="1:15">
      <c r="A41" s="169"/>
      <c r="B41" s="344" t="str">
        <f>IF('Equipment &amp; Fixtures 2'!B41:C41=0,"",'Equipment &amp; Fixtures 2'!B41:C41)</f>
        <v/>
      </c>
      <c r="C41" s="345"/>
      <c r="D41" s="344" t="str">
        <f>IF('Equipment &amp; Fixtures 2'!D41:F41=0,"",'Equipment &amp; Fixtures 2'!D41:F41)</f>
        <v/>
      </c>
      <c r="E41" s="440"/>
      <c r="F41" s="440"/>
      <c r="G41" s="440"/>
      <c r="H41" s="345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IF('Equipment &amp; Fixtures 2'!N41="","",'Equipment &amp; Fixtures 2'!N41)</f>
        <v/>
      </c>
      <c r="O41" s="21">
        <f t="shared" si="3"/>
        <v>0</v>
      </c>
    </row>
    <row r="42" spans="1:15">
      <c r="A42" s="169"/>
      <c r="B42" s="344" t="str">
        <f>IF('Equipment &amp; Fixtures 2'!B42:C42=0,"",'Equipment &amp; Fixtures 2'!B42:C42)</f>
        <v/>
      </c>
      <c r="C42" s="345"/>
      <c r="D42" s="344" t="str">
        <f>IF('Equipment &amp; Fixtures 2'!D42:F42=0,"",'Equipment &amp; Fixtures 2'!D42:F42)</f>
        <v/>
      </c>
      <c r="E42" s="440"/>
      <c r="F42" s="440"/>
      <c r="G42" s="440"/>
      <c r="H42" s="345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IF('Equipment &amp; Fixtures 2'!N42="","",'Equipment &amp; Fixtures 2'!N42)</f>
        <v/>
      </c>
      <c r="O42" s="21">
        <f t="shared" si="3"/>
        <v>0</v>
      </c>
    </row>
    <row r="43" spans="1:15">
      <c r="A43" s="169"/>
      <c r="B43" s="344" t="str">
        <f>IF('Equipment &amp; Fixtures 2'!B43:C43=0,"",'Equipment &amp; Fixtures 2'!B43:C43)</f>
        <v/>
      </c>
      <c r="C43" s="345"/>
      <c r="D43" s="344" t="str">
        <f>IF('Equipment &amp; Fixtures 2'!D43:F43=0,"",'Equipment &amp; Fixtures 2'!D43:F43)</f>
        <v/>
      </c>
      <c r="E43" s="440"/>
      <c r="F43" s="440"/>
      <c r="G43" s="440"/>
      <c r="H43" s="345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IF('Equipment &amp; Fixtures 2'!N43="","",'Equipment &amp; Fixtures 2'!N43)</f>
        <v/>
      </c>
      <c r="O43" s="21">
        <f t="shared" si="3"/>
        <v>0</v>
      </c>
    </row>
    <row r="44" spans="1:15">
      <c r="A44" s="169"/>
      <c r="B44" s="344" t="str">
        <f>IF('Equipment &amp; Fixtures 2'!B44:C44=0,"",'Equipment &amp; Fixtures 2'!B44:C44)</f>
        <v/>
      </c>
      <c r="C44" s="345"/>
      <c r="D44" s="344" t="str">
        <f>IF('Equipment &amp; Fixtures 2'!D44:F44=0,"",'Equipment &amp; Fixtures 2'!D44:F44)</f>
        <v/>
      </c>
      <c r="E44" s="440"/>
      <c r="F44" s="440"/>
      <c r="G44" s="440"/>
      <c r="H44" s="345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IF('Equipment &amp; Fixtures 2'!N44="","",'Equipment &amp; Fixtures 2'!N44)</f>
        <v/>
      </c>
      <c r="O44" s="21">
        <f t="shared" si="3"/>
        <v>0</v>
      </c>
    </row>
    <row r="45" spans="1:15">
      <c r="A45" s="169"/>
      <c r="B45" s="344" t="str">
        <f>IF('Equipment &amp; Fixtures 2'!B45:C45=0,"",'Equipment &amp; Fixtures 2'!B45:C45)</f>
        <v/>
      </c>
      <c r="C45" s="345"/>
      <c r="D45" s="344" t="str">
        <f>IF('Equipment &amp; Fixtures 2'!D45:F45=0,"",'Equipment &amp; Fixtures 2'!D45:F45)</f>
        <v/>
      </c>
      <c r="E45" s="440"/>
      <c r="F45" s="440"/>
      <c r="G45" s="440"/>
      <c r="H45" s="345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IF('Equipment &amp; Fixtures 2'!N45="","",'Equipment &amp; Fixtures 2'!N45)</f>
        <v/>
      </c>
      <c r="O45" s="21">
        <f t="shared" si="3"/>
        <v>0</v>
      </c>
    </row>
    <row r="46" spans="1:15">
      <c r="A46" s="169"/>
      <c r="B46" s="344" t="str">
        <f>IF('Equipment &amp; Fixtures 2'!B46:C46=0,"",'Equipment &amp; Fixtures 2'!B46:C46)</f>
        <v/>
      </c>
      <c r="C46" s="345"/>
      <c r="D46" s="344" t="str">
        <f>IF('Equipment &amp; Fixtures 2'!D46:F46=0,"",'Equipment &amp; Fixtures 2'!D46:F46)</f>
        <v/>
      </c>
      <c r="E46" s="440"/>
      <c r="F46" s="440"/>
      <c r="G46" s="440"/>
      <c r="H46" s="345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IF('Equipment &amp; Fixtures 2'!N46="","",'Equipment &amp; Fixtures 2'!N46)</f>
        <v/>
      </c>
      <c r="O46" s="21">
        <f t="shared" si="3"/>
        <v>0</v>
      </c>
    </row>
    <row r="47" spans="1:15">
      <c r="A47" s="169"/>
      <c r="B47" s="344" t="str">
        <f>IF('Equipment &amp; Fixtures 2'!B47:C47=0,"",'Equipment &amp; Fixtures 2'!B47:C47)</f>
        <v/>
      </c>
      <c r="C47" s="345"/>
      <c r="D47" s="344" t="str">
        <f>IF('Equipment &amp; Fixtures 2'!D47:F47=0,"",'Equipment &amp; Fixtures 2'!D47:F47)</f>
        <v/>
      </c>
      <c r="E47" s="440"/>
      <c r="F47" s="440"/>
      <c r="G47" s="440"/>
      <c r="H47" s="345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IF('Equipment &amp; Fixtures 2'!N47="","",'Equipment &amp; Fixtures 2'!N47)</f>
        <v/>
      </c>
      <c r="O47" s="21">
        <f t="shared" si="3"/>
        <v>0</v>
      </c>
    </row>
    <row r="48" spans="1:15">
      <c r="A48" s="169"/>
      <c r="B48" s="344" t="str">
        <f>IF('Equipment &amp; Fixtures 2'!B48:C48=0,"",'Equipment &amp; Fixtures 2'!B48:C48)</f>
        <v/>
      </c>
      <c r="C48" s="345"/>
      <c r="D48" s="344" t="str">
        <f>IF('Equipment &amp; Fixtures 2'!D48:F48=0,"",'Equipment &amp; Fixtures 2'!D48:F48)</f>
        <v/>
      </c>
      <c r="E48" s="440"/>
      <c r="F48" s="440"/>
      <c r="G48" s="440"/>
      <c r="H48" s="345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IF('Equipment &amp; Fixtures 2'!N48="","",'Equipment &amp; Fixtures 2'!N48)</f>
        <v/>
      </c>
      <c r="O48" s="21">
        <f t="shared" si="3"/>
        <v>0</v>
      </c>
    </row>
    <row r="49" spans="1:15">
      <c r="A49" s="169"/>
      <c r="B49" s="344" t="str">
        <f>IF('Equipment &amp; Fixtures 2'!B49:C49=0,"",'Equipment &amp; Fixtures 2'!B49:C49)</f>
        <v/>
      </c>
      <c r="C49" s="345"/>
      <c r="D49" s="344" t="str">
        <f>IF('Equipment &amp; Fixtures 2'!D49:F49=0,"",'Equipment &amp; Fixtures 2'!D49:F49)</f>
        <v/>
      </c>
      <c r="E49" s="440"/>
      <c r="F49" s="440"/>
      <c r="G49" s="440"/>
      <c r="H49" s="345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IF('Equipment &amp; Fixtures 2'!N49="","",'Equipment &amp; Fixtures 2'!N49)</f>
        <v/>
      </c>
      <c r="O49" s="21">
        <f t="shared" si="3"/>
        <v>0</v>
      </c>
    </row>
    <row r="50" spans="1:15">
      <c r="A50" s="169"/>
      <c r="B50" s="344" t="str">
        <f>IF('Equipment &amp; Fixtures 2'!B50:C50=0,"",'Equipment &amp; Fixtures 2'!B50:C50)</f>
        <v/>
      </c>
      <c r="C50" s="345"/>
      <c r="D50" s="344" t="str">
        <f>IF('Equipment &amp; Fixtures 2'!D50:F50=0,"",'Equipment &amp; Fixtures 2'!D50:F50)</f>
        <v/>
      </c>
      <c r="E50" s="440"/>
      <c r="F50" s="440"/>
      <c r="G50" s="440"/>
      <c r="H50" s="345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IF('Equipment &amp; Fixtures 2'!N50="","",'Equipment &amp; Fixtures 2'!N50)</f>
        <v/>
      </c>
      <c r="O50" s="21">
        <f t="shared" si="3"/>
        <v>0</v>
      </c>
    </row>
    <row r="51" spans="1:15">
      <c r="A51" s="169"/>
      <c r="B51" s="344" t="str">
        <f>IF('Equipment &amp; Fixtures 2'!B51:C51=0,"",'Equipment &amp; Fixtures 2'!B51:C51)</f>
        <v/>
      </c>
      <c r="C51" s="345"/>
      <c r="D51" s="344" t="str">
        <f>IF('Equipment &amp; Fixtures 2'!D51:F51=0,"",'Equipment &amp; Fixtures 2'!D51:F51)</f>
        <v/>
      </c>
      <c r="E51" s="440"/>
      <c r="F51" s="440"/>
      <c r="G51" s="440"/>
      <c r="H51" s="345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IF('Equipment &amp; Fixtures 2'!N51="","",'Equipment &amp; Fixtures 2'!N51)</f>
        <v/>
      </c>
      <c r="O51" s="21">
        <f t="shared" si="3"/>
        <v>0</v>
      </c>
    </row>
    <row r="52" spans="1:15">
      <c r="A52" s="169"/>
      <c r="B52" s="344" t="str">
        <f>IF('Equipment &amp; Fixtures 2'!B52:C52=0,"",'Equipment &amp; Fixtures 2'!B52:C52)</f>
        <v/>
      </c>
      <c r="C52" s="345"/>
      <c r="D52" s="344" t="str">
        <f>IF('Equipment &amp; Fixtures 2'!D52:F52=0,"",'Equipment &amp; Fixtures 2'!D52:F52)</f>
        <v/>
      </c>
      <c r="E52" s="440"/>
      <c r="F52" s="440"/>
      <c r="G52" s="440"/>
      <c r="H52" s="345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IF('Equipment &amp; Fixtures 2'!N52="","",'Equipment &amp; Fixtures 2'!N52)</f>
        <v/>
      </c>
      <c r="O52" s="21">
        <f t="shared" si="3"/>
        <v>0</v>
      </c>
    </row>
    <row r="53" spans="1:15">
      <c r="A53" s="169"/>
      <c r="B53" s="344" t="str">
        <f>IF('Equipment &amp; Fixtures 2'!B53:C53=0,"",'Equipment &amp; Fixtures 2'!B53:C53)</f>
        <v/>
      </c>
      <c r="C53" s="345"/>
      <c r="D53" s="344" t="str">
        <f>IF('Equipment &amp; Fixtures 2'!D53:F53=0,"",'Equipment &amp; Fixtures 2'!D53:F53)</f>
        <v/>
      </c>
      <c r="E53" s="440"/>
      <c r="F53" s="440"/>
      <c r="G53" s="440"/>
      <c r="H53" s="345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IF('Equipment &amp; Fixtures 2'!N53="","",'Equipment &amp; Fixtures 2'!N53)</f>
        <v/>
      </c>
      <c r="O53" s="21">
        <f t="shared" si="3"/>
        <v>0</v>
      </c>
    </row>
    <row r="54" spans="1:15">
      <c r="G54" s="449" t="s">
        <v>294</v>
      </c>
      <c r="H54" s="447"/>
      <c r="I54" s="315" t="str">
        <f>IF('Equipment &amp; Fixtures 2'!I54="","",'Equipment &amp; Fixtures 2'!I54)</f>
        <v/>
      </c>
    </row>
    <row r="55" spans="1:15" ht="13.5" customHeight="1" thickBot="1">
      <c r="H55" s="1" t="s">
        <v>52</v>
      </c>
      <c r="I55" s="167">
        <f>IF(O55=0,0,SUM(I9:I53)*(1+I54))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</row>
    <row r="57" spans="1:15" ht="13.5" customHeight="1" thickBot="1">
      <c r="G57" s="392" t="str">
        <f>IF(K4="","TAX RATE NOT FILLED IN","")</f>
        <v/>
      </c>
      <c r="H57" s="392"/>
      <c r="I57" s="392"/>
      <c r="L57" s="391" t="s">
        <v>191</v>
      </c>
      <c r="M57" s="391"/>
      <c r="N57" s="391"/>
      <c r="O57" s="26">
        <f>IF(I55=0,0,I55/(1+I54)-O55)</f>
        <v>0</v>
      </c>
    </row>
    <row r="59" spans="1:15" ht="13.5" thickBot="1"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mergeCells count="108">
    <mergeCell ref="G54:H54"/>
    <mergeCell ref="B42:C42"/>
    <mergeCell ref="D42:H42"/>
    <mergeCell ref="D45:H45"/>
    <mergeCell ref="G57:I5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6:C46"/>
    <mergeCell ref="D46:H46"/>
    <mergeCell ref="D47:H47"/>
    <mergeCell ref="B48:C48"/>
    <mergeCell ref="D48:H48"/>
    <mergeCell ref="B47:C47"/>
    <mergeCell ref="D43:H43"/>
    <mergeCell ref="B44:C44"/>
    <mergeCell ref="D44:H44"/>
    <mergeCell ref="B43:C43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B37:C37"/>
    <mergeCell ref="D37:H37"/>
    <mergeCell ref="B38:C38"/>
    <mergeCell ref="D38:H38"/>
    <mergeCell ref="B39:C39"/>
    <mergeCell ref="D39:H39"/>
    <mergeCell ref="B40:C40"/>
    <mergeCell ref="D40:H40"/>
    <mergeCell ref="B41:C41"/>
    <mergeCell ref="B28:C28"/>
    <mergeCell ref="D28:H28"/>
    <mergeCell ref="B25:C25"/>
    <mergeCell ref="D25:H25"/>
    <mergeCell ref="B26:C26"/>
    <mergeCell ref="D26:H26"/>
    <mergeCell ref="B31:C31"/>
    <mergeCell ref="D31:H31"/>
    <mergeCell ref="B27:C27"/>
    <mergeCell ref="D27:H27"/>
    <mergeCell ref="B19:C19"/>
    <mergeCell ref="D19:H19"/>
    <mergeCell ref="B20:C20"/>
    <mergeCell ref="D23:H23"/>
    <mergeCell ref="B24:C24"/>
    <mergeCell ref="D24:H24"/>
    <mergeCell ref="B21:C21"/>
    <mergeCell ref="D21:H21"/>
    <mergeCell ref="B22:C22"/>
    <mergeCell ref="D22:H22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O7:O8"/>
    <mergeCell ref="L57:N57"/>
    <mergeCell ref="B14:C14"/>
    <mergeCell ref="D14:H14"/>
    <mergeCell ref="N7:N8"/>
    <mergeCell ref="L59:N59"/>
    <mergeCell ref="L55:N55"/>
    <mergeCell ref="K7:K8"/>
    <mergeCell ref="L7:L8"/>
    <mergeCell ref="M7:M8"/>
    <mergeCell ref="J7:J8"/>
    <mergeCell ref="D20:H20"/>
    <mergeCell ref="B17:C17"/>
    <mergeCell ref="D17:H17"/>
    <mergeCell ref="B15:C15"/>
    <mergeCell ref="D15:H15"/>
    <mergeCell ref="B16:C16"/>
    <mergeCell ref="D16:H16"/>
    <mergeCell ref="B13:C13"/>
    <mergeCell ref="D13:H13"/>
    <mergeCell ref="D41:H41"/>
    <mergeCell ref="B18:C18"/>
    <mergeCell ref="D18:H18"/>
    <mergeCell ref="B23:C23"/>
  </mergeCells>
  <phoneticPr fontId="0" type="noConversion"/>
  <conditionalFormatting sqref="D9:D53">
    <cfRule type="expression" dxfId="26" priority="55" stopIfTrue="1">
      <formula>AND(B9&gt;"",J9="")</formula>
    </cfRule>
  </conditionalFormatting>
  <conditionalFormatting sqref="E10:H53">
    <cfRule type="expression" dxfId="25" priority="57" stopIfTrue="1">
      <formula>AND(C10&gt;"",L10="")</formula>
    </cfRule>
  </conditionalFormatting>
  <conditionalFormatting sqref="G57:I57">
    <cfRule type="cellIs" dxfId="24" priority="49" stopIfTrue="1" operator="equal">
      <formula>"TAX RATE NOT FILLED IN"</formula>
    </cfRule>
  </conditionalFormatting>
  <conditionalFormatting sqref="H56:I56">
    <cfRule type="cellIs" dxfId="23" priority="50" stopIfTrue="1" operator="equal">
      <formula>"TAX NOT FILLED IN"</formula>
    </cfRule>
  </conditionalFormatting>
  <conditionalFormatting sqref="K4">
    <cfRule type="expression" dxfId="22" priority="60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J13" sqref="J13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46" t="s">
        <v>316</v>
      </c>
      <c r="B1" s="433"/>
      <c r="C1" s="433"/>
      <c r="D1" s="433"/>
      <c r="E1" s="433"/>
      <c r="F1" s="433"/>
      <c r="G1" s="433"/>
      <c r="H1" s="433"/>
      <c r="I1" s="433"/>
    </row>
    <row r="3" spans="1:15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J4" s="2" t="s">
        <v>42</v>
      </c>
      <c r="K4" s="306">
        <f>'Equipment &amp; Fixtures 3'!K4</f>
        <v>0</v>
      </c>
    </row>
    <row r="5" spans="1:15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3</v>
      </c>
      <c r="G5" s="2" t="s">
        <v>2</v>
      </c>
      <c r="H5" s="180">
        <v>6</v>
      </c>
    </row>
    <row r="6" spans="1:15">
      <c r="C6" s="2"/>
      <c r="F6" s="1"/>
      <c r="G6" s="1"/>
      <c r="H6" s="2"/>
      <c r="I6" s="2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18" t="s">
        <v>199</v>
      </c>
      <c r="J7" s="444" t="s">
        <v>226</v>
      </c>
      <c r="K7" s="442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19" t="s">
        <v>15</v>
      </c>
      <c r="J8" s="445"/>
      <c r="K8" s="443"/>
      <c r="L8" s="443"/>
      <c r="M8" s="443"/>
      <c r="N8" s="443"/>
      <c r="O8" s="443"/>
    </row>
    <row r="9" spans="1:15">
      <c r="A9" s="169"/>
      <c r="B9" s="344" t="str">
        <f>IF('Equipment &amp; Fixtures 3'!B9:C9=0,"",'Equipment &amp; Fixtures 3'!B9:C9)</f>
        <v/>
      </c>
      <c r="C9" s="345"/>
      <c r="D9" s="420" t="str">
        <f>IF('Equipment &amp; Fixtures 3'!D9:F9=0,"",'Equipment &amp; Fixtures 3'!D9:F9)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IF('Equipment &amp; Fixtures 3'!N9="","",'Equipment &amp; Fixtures 3'!N9)</f>
        <v/>
      </c>
      <c r="O9" s="21">
        <f>J9+K9</f>
        <v>0</v>
      </c>
    </row>
    <row r="10" spans="1:15">
      <c r="A10" s="169"/>
      <c r="B10" s="344" t="str">
        <f>IF('Equipment &amp; Fixtures 3'!B10:C10=0,"",'Equipment &amp; Fixtures 3'!B10:C10)</f>
        <v/>
      </c>
      <c r="C10" s="345"/>
      <c r="D10" s="344" t="str">
        <f>IF('Equipment &amp; Fixtures 3'!D10:F10=0,"",'Equipment &amp; Fixtures 3'!D10:F10)</f>
        <v/>
      </c>
      <c r="E10" s="440"/>
      <c r="F10" s="440"/>
      <c r="G10" s="440"/>
      <c r="H10" s="345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IF('Equipment &amp; Fixtures 3'!N10="","",'Equipment &amp; Fixtures 3'!N10)</f>
        <v/>
      </c>
      <c r="O10" s="21">
        <f t="shared" ref="O10:O53" si="3">J10+K10</f>
        <v>0</v>
      </c>
    </row>
    <row r="11" spans="1:15">
      <c r="A11" s="169"/>
      <c r="B11" s="344" t="str">
        <f>IF('Equipment &amp; Fixtures 3'!B11:C11=0,"",'Equipment &amp; Fixtures 3'!B11:C11)</f>
        <v/>
      </c>
      <c r="C11" s="345"/>
      <c r="D11" s="344" t="str">
        <f>IF('Equipment &amp; Fixtures 3'!D11:F11=0,"",'Equipment &amp; Fixtures 3'!D11:F11)</f>
        <v/>
      </c>
      <c r="E11" s="440"/>
      <c r="F11" s="440"/>
      <c r="G11" s="440"/>
      <c r="H11" s="345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IF('Equipment &amp; Fixtures 3'!N11="","",'Equipment &amp; Fixtures 3'!N11)</f>
        <v/>
      </c>
      <c r="O11" s="21">
        <f t="shared" si="3"/>
        <v>0</v>
      </c>
    </row>
    <row r="12" spans="1:15">
      <c r="A12" s="169"/>
      <c r="B12" s="344" t="str">
        <f>IF('Equipment &amp; Fixtures 3'!B12:C12=0,"",'Equipment &amp; Fixtures 3'!B12:C12)</f>
        <v/>
      </c>
      <c r="C12" s="345"/>
      <c r="D12" s="344" t="str">
        <f>IF('Equipment &amp; Fixtures 3'!D12:F12=0,"",'Equipment &amp; Fixtures 3'!D12:F12)</f>
        <v/>
      </c>
      <c r="E12" s="440"/>
      <c r="F12" s="440"/>
      <c r="G12" s="440"/>
      <c r="H12" s="345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IF('Equipment &amp; Fixtures 3'!N12="","",'Equipment &amp; Fixtures 3'!N12)</f>
        <v/>
      </c>
      <c r="O12" s="21">
        <f t="shared" si="3"/>
        <v>0</v>
      </c>
    </row>
    <row r="13" spans="1:15">
      <c r="A13" s="169"/>
      <c r="B13" s="344" t="str">
        <f>IF('Equipment &amp; Fixtures 3'!B13:C13=0,"",'Equipment &amp; Fixtures 3'!B13:C13)</f>
        <v/>
      </c>
      <c r="C13" s="345"/>
      <c r="D13" s="344" t="str">
        <f>IF('Equipment &amp; Fixtures 3'!D13:F13=0,"",'Equipment &amp; Fixtures 3'!D13:F13)</f>
        <v/>
      </c>
      <c r="E13" s="440"/>
      <c r="F13" s="440"/>
      <c r="G13" s="440"/>
      <c r="H13" s="345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IF('Equipment &amp; Fixtures 3'!N13="","",'Equipment &amp; Fixtures 3'!N13)</f>
        <v/>
      </c>
      <c r="O13" s="21">
        <f t="shared" si="3"/>
        <v>0</v>
      </c>
    </row>
    <row r="14" spans="1:15">
      <c r="A14" s="169"/>
      <c r="B14" s="344" t="str">
        <f>IF('Equipment &amp; Fixtures 3'!B14:C14=0,"",'Equipment &amp; Fixtures 3'!B14:C14)</f>
        <v/>
      </c>
      <c r="C14" s="345"/>
      <c r="D14" s="344" t="str">
        <f>IF('Equipment &amp; Fixtures 3'!D14:F14=0,"",'Equipment &amp; Fixtures 3'!D14:F14)</f>
        <v/>
      </c>
      <c r="E14" s="440"/>
      <c r="F14" s="440"/>
      <c r="G14" s="440"/>
      <c r="H14" s="345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IF('Equipment &amp; Fixtures 3'!N14="","",'Equipment &amp; Fixtures 3'!N14)</f>
        <v/>
      </c>
      <c r="O14" s="21">
        <f t="shared" si="3"/>
        <v>0</v>
      </c>
    </row>
    <row r="15" spans="1:15">
      <c r="A15" s="169"/>
      <c r="B15" s="344" t="str">
        <f>IF('Equipment &amp; Fixtures 3'!B15:C15=0,"",'Equipment &amp; Fixtures 3'!B15:C15)</f>
        <v/>
      </c>
      <c r="C15" s="345"/>
      <c r="D15" s="344" t="str">
        <f>IF('Equipment &amp; Fixtures 3'!D15:F15=0,"",'Equipment &amp; Fixtures 3'!D15:F15)</f>
        <v/>
      </c>
      <c r="E15" s="440"/>
      <c r="F15" s="440"/>
      <c r="G15" s="440"/>
      <c r="H15" s="345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IF('Equipment &amp; Fixtures 3'!N15="","",'Equipment &amp; Fixtures 3'!N15)</f>
        <v/>
      </c>
      <c r="O15" s="21">
        <f t="shared" si="3"/>
        <v>0</v>
      </c>
    </row>
    <row r="16" spans="1:15">
      <c r="A16" s="169"/>
      <c r="B16" s="344" t="str">
        <f>IF('Equipment &amp; Fixtures 3'!B16:C16=0,"",'Equipment &amp; Fixtures 3'!B16:C16)</f>
        <v/>
      </c>
      <c r="C16" s="345"/>
      <c r="D16" s="344" t="str">
        <f>IF('Equipment &amp; Fixtures 3'!D16:F16=0,"",'Equipment &amp; Fixtures 3'!D16:F16)</f>
        <v/>
      </c>
      <c r="E16" s="440"/>
      <c r="F16" s="440"/>
      <c r="G16" s="440"/>
      <c r="H16" s="345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IF('Equipment &amp; Fixtures 3'!N16="","",'Equipment &amp; Fixtures 3'!N16)</f>
        <v/>
      </c>
      <c r="O16" s="21">
        <f t="shared" si="3"/>
        <v>0</v>
      </c>
    </row>
    <row r="17" spans="1:15">
      <c r="A17" s="169"/>
      <c r="B17" s="344" t="str">
        <f>IF('Equipment &amp; Fixtures 3'!B17:C17=0,"",'Equipment &amp; Fixtures 3'!B17:C17)</f>
        <v/>
      </c>
      <c r="C17" s="345"/>
      <c r="D17" s="344" t="str">
        <f>IF('Equipment &amp; Fixtures 3'!D17:F17=0,"",'Equipment &amp; Fixtures 3'!D17:F17)</f>
        <v/>
      </c>
      <c r="E17" s="440"/>
      <c r="F17" s="440"/>
      <c r="G17" s="440"/>
      <c r="H17" s="345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IF('Equipment &amp; Fixtures 3'!N17="","",'Equipment &amp; Fixtures 3'!N17)</f>
        <v/>
      </c>
      <c r="O17" s="21">
        <f t="shared" si="3"/>
        <v>0</v>
      </c>
    </row>
    <row r="18" spans="1:15">
      <c r="A18" s="169"/>
      <c r="B18" s="344" t="str">
        <f>IF('Equipment &amp; Fixtures 3'!B18:C18=0,"",'Equipment &amp; Fixtures 3'!B18:C18)</f>
        <v/>
      </c>
      <c r="C18" s="345"/>
      <c r="D18" s="344" t="str">
        <f>IF('Equipment &amp; Fixtures 3'!D18:F18=0,"",'Equipment &amp; Fixtures 3'!D18:F18)</f>
        <v/>
      </c>
      <c r="E18" s="440"/>
      <c r="F18" s="440"/>
      <c r="G18" s="440"/>
      <c r="H18" s="345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IF('Equipment &amp; Fixtures 3'!N18="","",'Equipment &amp; Fixtures 3'!N18)</f>
        <v/>
      </c>
      <c r="O18" s="21">
        <f t="shared" si="3"/>
        <v>0</v>
      </c>
    </row>
    <row r="19" spans="1:15">
      <c r="A19" s="169"/>
      <c r="B19" s="344" t="str">
        <f>IF('Equipment &amp; Fixtures 3'!B19:C19=0,"",'Equipment &amp; Fixtures 3'!B19:C19)</f>
        <v/>
      </c>
      <c r="C19" s="345"/>
      <c r="D19" s="344" t="str">
        <f>IF('Equipment &amp; Fixtures 3'!D19:F19=0,"",'Equipment &amp; Fixtures 3'!D19:F19)</f>
        <v/>
      </c>
      <c r="E19" s="440"/>
      <c r="F19" s="440"/>
      <c r="G19" s="440"/>
      <c r="H19" s="345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IF('Equipment &amp; Fixtures 3'!N19="","",'Equipment &amp; Fixtures 3'!N19)</f>
        <v/>
      </c>
      <c r="O19" s="21">
        <f t="shared" si="3"/>
        <v>0</v>
      </c>
    </row>
    <row r="20" spans="1:15">
      <c r="A20" s="169"/>
      <c r="B20" s="344" t="str">
        <f>IF('Equipment &amp; Fixtures 3'!B20:C20=0,"",'Equipment &amp; Fixtures 3'!B20:C20)</f>
        <v/>
      </c>
      <c r="C20" s="345"/>
      <c r="D20" s="344" t="str">
        <f>IF('Equipment &amp; Fixtures 3'!D20:F20=0,"",'Equipment &amp; Fixtures 3'!D20:F20)</f>
        <v/>
      </c>
      <c r="E20" s="440"/>
      <c r="F20" s="440"/>
      <c r="G20" s="440"/>
      <c r="H20" s="345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IF('Equipment &amp; Fixtures 3'!N20="","",'Equipment &amp; Fixtures 3'!N20)</f>
        <v/>
      </c>
      <c r="O20" s="21">
        <f t="shared" si="3"/>
        <v>0</v>
      </c>
    </row>
    <row r="21" spans="1:15">
      <c r="A21" s="169"/>
      <c r="B21" s="344" t="str">
        <f>IF('Equipment &amp; Fixtures 3'!B21:C21=0,"",'Equipment &amp; Fixtures 3'!B21:C21)</f>
        <v/>
      </c>
      <c r="C21" s="345"/>
      <c r="D21" s="344" t="str">
        <f>IF('Equipment &amp; Fixtures 3'!D21:F21=0,"",'Equipment &amp; Fixtures 3'!D21:F21)</f>
        <v/>
      </c>
      <c r="E21" s="440"/>
      <c r="F21" s="440"/>
      <c r="G21" s="440"/>
      <c r="H21" s="345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IF('Equipment &amp; Fixtures 3'!N21="","",'Equipment &amp; Fixtures 3'!N21)</f>
        <v/>
      </c>
      <c r="O21" s="21">
        <f t="shared" si="3"/>
        <v>0</v>
      </c>
    </row>
    <row r="22" spans="1:15">
      <c r="A22" s="169"/>
      <c r="B22" s="344" t="str">
        <f>IF('Equipment &amp; Fixtures 3'!B22:C22=0,"",'Equipment &amp; Fixtures 3'!B22:C22)</f>
        <v/>
      </c>
      <c r="C22" s="345"/>
      <c r="D22" s="344" t="str">
        <f>IF('Equipment &amp; Fixtures 3'!D22:F22=0,"",'Equipment &amp; Fixtures 3'!D22:F22)</f>
        <v/>
      </c>
      <c r="E22" s="440"/>
      <c r="F22" s="440"/>
      <c r="G22" s="440"/>
      <c r="H22" s="345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IF('Equipment &amp; Fixtures 3'!N22="","",'Equipment &amp; Fixtures 3'!N22)</f>
        <v/>
      </c>
      <c r="O22" s="21">
        <f t="shared" si="3"/>
        <v>0</v>
      </c>
    </row>
    <row r="23" spans="1:15">
      <c r="A23" s="169"/>
      <c r="B23" s="344" t="str">
        <f>IF('Equipment &amp; Fixtures 3'!B23:C23=0,"",'Equipment &amp; Fixtures 3'!B23:C23)</f>
        <v/>
      </c>
      <c r="C23" s="345"/>
      <c r="D23" s="344" t="str">
        <f>IF('Equipment &amp; Fixtures 3'!D23:F23=0,"",'Equipment &amp; Fixtures 3'!D23:F23)</f>
        <v/>
      </c>
      <c r="E23" s="440"/>
      <c r="F23" s="440"/>
      <c r="G23" s="440"/>
      <c r="H23" s="345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IF('Equipment &amp; Fixtures 3'!N23="","",'Equipment &amp; Fixtures 3'!N23)</f>
        <v/>
      </c>
      <c r="O23" s="21">
        <f t="shared" si="3"/>
        <v>0</v>
      </c>
    </row>
    <row r="24" spans="1:15">
      <c r="A24" s="169"/>
      <c r="B24" s="344" t="str">
        <f>IF('Equipment &amp; Fixtures 3'!B24:C24=0,"",'Equipment &amp; Fixtures 3'!B24:C24)</f>
        <v/>
      </c>
      <c r="C24" s="345"/>
      <c r="D24" s="344" t="str">
        <f>IF('Equipment &amp; Fixtures 3'!D24:F24=0,"",'Equipment &amp; Fixtures 3'!D24:F24)</f>
        <v/>
      </c>
      <c r="E24" s="440"/>
      <c r="F24" s="440"/>
      <c r="G24" s="440"/>
      <c r="H24" s="345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IF('Equipment &amp; Fixtures 3'!N24="","",'Equipment &amp; Fixtures 3'!N24)</f>
        <v/>
      </c>
      <c r="O24" s="21">
        <f t="shared" si="3"/>
        <v>0</v>
      </c>
    </row>
    <row r="25" spans="1:15">
      <c r="A25" s="169"/>
      <c r="B25" s="344" t="str">
        <f>IF('Equipment &amp; Fixtures 3'!B25:C25=0,"",'Equipment &amp; Fixtures 3'!B25:C25)</f>
        <v/>
      </c>
      <c r="C25" s="345"/>
      <c r="D25" s="344" t="str">
        <f>IF('Equipment &amp; Fixtures 3'!D25:F25=0,"",'Equipment &amp; Fixtures 3'!D25:F25)</f>
        <v/>
      </c>
      <c r="E25" s="440"/>
      <c r="F25" s="440"/>
      <c r="G25" s="440"/>
      <c r="H25" s="345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IF('Equipment &amp; Fixtures 3'!N25="","",'Equipment &amp; Fixtures 3'!N25)</f>
        <v/>
      </c>
      <c r="O25" s="21">
        <f t="shared" si="3"/>
        <v>0</v>
      </c>
    </row>
    <row r="26" spans="1:15">
      <c r="A26" s="169"/>
      <c r="B26" s="344" t="str">
        <f>IF('Equipment &amp; Fixtures 3'!B26:C26=0,"",'Equipment &amp; Fixtures 3'!B26:C26)</f>
        <v/>
      </c>
      <c r="C26" s="345"/>
      <c r="D26" s="344" t="str">
        <f>IF('Equipment &amp; Fixtures 3'!D26:F26=0,"",'Equipment &amp; Fixtures 3'!D26:F26)</f>
        <v/>
      </c>
      <c r="E26" s="440"/>
      <c r="F26" s="440"/>
      <c r="G26" s="440"/>
      <c r="H26" s="345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IF('Equipment &amp; Fixtures 3'!N26="","",'Equipment &amp; Fixtures 3'!N26)</f>
        <v/>
      </c>
      <c r="O26" s="21">
        <f t="shared" si="3"/>
        <v>0</v>
      </c>
    </row>
    <row r="27" spans="1:15">
      <c r="A27" s="169"/>
      <c r="B27" s="344" t="str">
        <f>IF('Equipment &amp; Fixtures 3'!B27:C27=0,"",'Equipment &amp; Fixtures 3'!B27:C27)</f>
        <v/>
      </c>
      <c r="C27" s="345"/>
      <c r="D27" s="344" t="str">
        <f>IF('Equipment &amp; Fixtures 3'!D27:F27=0,"",'Equipment &amp; Fixtures 3'!D27:F27)</f>
        <v/>
      </c>
      <c r="E27" s="440"/>
      <c r="F27" s="440"/>
      <c r="G27" s="440"/>
      <c r="H27" s="345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IF('Equipment &amp; Fixtures 3'!N27="","",'Equipment &amp; Fixtures 3'!N27)</f>
        <v/>
      </c>
      <c r="O27" s="21">
        <f t="shared" si="3"/>
        <v>0</v>
      </c>
    </row>
    <row r="28" spans="1:15">
      <c r="A28" s="169"/>
      <c r="B28" s="344" t="str">
        <f>IF('Equipment &amp; Fixtures 3'!B28:C28=0,"",'Equipment &amp; Fixtures 3'!B28:C28)</f>
        <v/>
      </c>
      <c r="C28" s="345"/>
      <c r="D28" s="344" t="str">
        <f>IF('Equipment &amp; Fixtures 3'!D28:F28=0,"",'Equipment &amp; Fixtures 3'!D28:F28)</f>
        <v/>
      </c>
      <c r="E28" s="440"/>
      <c r="F28" s="440"/>
      <c r="G28" s="440"/>
      <c r="H28" s="345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IF('Equipment &amp; Fixtures 3'!N28="","",'Equipment &amp; Fixtures 3'!N28)</f>
        <v/>
      </c>
      <c r="O28" s="21">
        <f t="shared" si="3"/>
        <v>0</v>
      </c>
    </row>
    <row r="29" spans="1:15">
      <c r="A29" s="169"/>
      <c r="B29" s="344" t="str">
        <f>IF('Equipment &amp; Fixtures 3'!B29:C29=0,"",'Equipment &amp; Fixtures 3'!B29:C29)</f>
        <v/>
      </c>
      <c r="C29" s="345"/>
      <c r="D29" s="344" t="str">
        <f>IF('Equipment &amp; Fixtures 3'!D29:F29=0,"",'Equipment &amp; Fixtures 3'!D29:F29)</f>
        <v/>
      </c>
      <c r="E29" s="440"/>
      <c r="F29" s="440"/>
      <c r="G29" s="440"/>
      <c r="H29" s="345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IF('Equipment &amp; Fixtures 3'!N29="","",'Equipment &amp; Fixtures 3'!N29)</f>
        <v/>
      </c>
      <c r="O29" s="21">
        <f t="shared" si="3"/>
        <v>0</v>
      </c>
    </row>
    <row r="30" spans="1:15">
      <c r="A30" s="169"/>
      <c r="B30" s="344" t="str">
        <f>IF('Equipment &amp; Fixtures 3'!B30:C30=0,"",'Equipment &amp; Fixtures 3'!B30:C30)</f>
        <v/>
      </c>
      <c r="C30" s="345"/>
      <c r="D30" s="344" t="str">
        <f>IF('Equipment &amp; Fixtures 3'!D30:F30=0,"",'Equipment &amp; Fixtures 3'!D30:F30)</f>
        <v/>
      </c>
      <c r="E30" s="440"/>
      <c r="F30" s="440"/>
      <c r="G30" s="440"/>
      <c r="H30" s="345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IF('Equipment &amp; Fixtures 3'!N30="","",'Equipment &amp; Fixtures 3'!N30)</f>
        <v/>
      </c>
      <c r="O30" s="21">
        <f t="shared" si="3"/>
        <v>0</v>
      </c>
    </row>
    <row r="31" spans="1:15">
      <c r="A31" s="169"/>
      <c r="B31" s="344" t="str">
        <f>IF('Equipment &amp; Fixtures 3'!B31:C31=0,"",'Equipment &amp; Fixtures 3'!B31:C31)</f>
        <v/>
      </c>
      <c r="C31" s="345"/>
      <c r="D31" s="344" t="str">
        <f>IF('Equipment &amp; Fixtures 3'!D31:F31=0,"",'Equipment &amp; Fixtures 3'!D31:F31)</f>
        <v/>
      </c>
      <c r="E31" s="440"/>
      <c r="F31" s="440"/>
      <c r="G31" s="440"/>
      <c r="H31" s="345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IF('Equipment &amp; Fixtures 3'!N31="","",'Equipment &amp; Fixtures 3'!N31)</f>
        <v/>
      </c>
      <c r="O31" s="21">
        <f t="shared" si="3"/>
        <v>0</v>
      </c>
    </row>
    <row r="32" spans="1:15">
      <c r="A32" s="169"/>
      <c r="B32" s="344" t="str">
        <f>IF('Equipment &amp; Fixtures 3'!B32:C32=0,"",'Equipment &amp; Fixtures 3'!B32:C32)</f>
        <v/>
      </c>
      <c r="C32" s="345"/>
      <c r="D32" s="344" t="str">
        <f>IF('Equipment &amp; Fixtures 3'!D32:F32=0,"",'Equipment &amp; Fixtures 3'!D32:F32)</f>
        <v/>
      </c>
      <c r="E32" s="440"/>
      <c r="F32" s="440"/>
      <c r="G32" s="440"/>
      <c r="H32" s="345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IF('Equipment &amp; Fixtures 3'!N32="","",'Equipment &amp; Fixtures 3'!N32)</f>
        <v/>
      </c>
      <c r="O32" s="21">
        <f t="shared" si="3"/>
        <v>0</v>
      </c>
    </row>
    <row r="33" spans="1:15">
      <c r="A33" s="169"/>
      <c r="B33" s="344" t="str">
        <f>IF('Equipment &amp; Fixtures 3'!B33:C33=0,"",'Equipment &amp; Fixtures 3'!B33:C33)</f>
        <v/>
      </c>
      <c r="C33" s="345"/>
      <c r="D33" s="344" t="str">
        <f>IF('Equipment &amp; Fixtures 3'!D33:F33=0,"",'Equipment &amp; Fixtures 3'!D33:F33)</f>
        <v/>
      </c>
      <c r="E33" s="440"/>
      <c r="F33" s="440"/>
      <c r="G33" s="440"/>
      <c r="H33" s="345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IF('Equipment &amp; Fixtures 3'!N33="","",'Equipment &amp; Fixtures 3'!N33)</f>
        <v/>
      </c>
      <c r="O33" s="21">
        <f t="shared" si="3"/>
        <v>0</v>
      </c>
    </row>
    <row r="34" spans="1:15">
      <c r="A34" s="169"/>
      <c r="B34" s="344" t="str">
        <f>IF('Equipment &amp; Fixtures 3'!B34:C34=0,"",'Equipment &amp; Fixtures 3'!B34:C34)</f>
        <v/>
      </c>
      <c r="C34" s="345"/>
      <c r="D34" s="344" t="str">
        <f>IF('Equipment &amp; Fixtures 3'!D34:F34=0,"",'Equipment &amp; Fixtures 3'!D34:F34)</f>
        <v/>
      </c>
      <c r="E34" s="440"/>
      <c r="F34" s="440"/>
      <c r="G34" s="440"/>
      <c r="H34" s="345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IF('Equipment &amp; Fixtures 3'!N34="","",'Equipment &amp; Fixtures 3'!N34)</f>
        <v/>
      </c>
      <c r="O34" s="21">
        <f t="shared" si="3"/>
        <v>0</v>
      </c>
    </row>
    <row r="35" spans="1:15">
      <c r="A35" s="169"/>
      <c r="B35" s="344" t="str">
        <f>IF('Equipment &amp; Fixtures 3'!B35:C35=0,"",'Equipment &amp; Fixtures 3'!B35:C35)</f>
        <v/>
      </c>
      <c r="C35" s="345"/>
      <c r="D35" s="344" t="str">
        <f>IF('Equipment &amp; Fixtures 3'!D35:F35=0,"",'Equipment &amp; Fixtures 3'!D35:F35)</f>
        <v/>
      </c>
      <c r="E35" s="440"/>
      <c r="F35" s="440"/>
      <c r="G35" s="440"/>
      <c r="H35" s="345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IF('Equipment &amp; Fixtures 3'!N35="","",'Equipment &amp; Fixtures 3'!N35)</f>
        <v/>
      </c>
      <c r="O35" s="21">
        <f t="shared" si="3"/>
        <v>0</v>
      </c>
    </row>
    <row r="36" spans="1:15">
      <c r="A36" s="169"/>
      <c r="B36" s="344" t="str">
        <f>IF('Equipment &amp; Fixtures 3'!B36:C36=0,"",'Equipment &amp; Fixtures 3'!B36:C36)</f>
        <v/>
      </c>
      <c r="C36" s="345"/>
      <c r="D36" s="344" t="str">
        <f>IF('Equipment &amp; Fixtures 3'!D36:F36=0,"",'Equipment &amp; Fixtures 3'!D36:F36)</f>
        <v/>
      </c>
      <c r="E36" s="440"/>
      <c r="F36" s="440"/>
      <c r="G36" s="440"/>
      <c r="H36" s="345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IF('Equipment &amp; Fixtures 3'!N36="","",'Equipment &amp; Fixtures 3'!N36)</f>
        <v/>
      </c>
      <c r="O36" s="21">
        <f t="shared" si="3"/>
        <v>0</v>
      </c>
    </row>
    <row r="37" spans="1:15">
      <c r="A37" s="169"/>
      <c r="B37" s="344" t="str">
        <f>IF('Equipment &amp; Fixtures 3'!B37:C37=0,"",'Equipment &amp; Fixtures 3'!B37:C37)</f>
        <v/>
      </c>
      <c r="C37" s="345"/>
      <c r="D37" s="344" t="str">
        <f>IF('Equipment &amp; Fixtures 3'!D37:F37=0,"",'Equipment &amp; Fixtures 3'!D37:F37)</f>
        <v/>
      </c>
      <c r="E37" s="440"/>
      <c r="F37" s="440"/>
      <c r="G37" s="440"/>
      <c r="H37" s="345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IF('Equipment &amp; Fixtures 3'!N37="","",'Equipment &amp; Fixtures 3'!N37)</f>
        <v/>
      </c>
      <c r="O37" s="21">
        <f t="shared" si="3"/>
        <v>0</v>
      </c>
    </row>
    <row r="38" spans="1:15">
      <c r="A38" s="169"/>
      <c r="B38" s="344" t="str">
        <f>IF('Equipment &amp; Fixtures 3'!B38:C38=0,"",'Equipment &amp; Fixtures 3'!B38:C38)</f>
        <v/>
      </c>
      <c r="C38" s="345"/>
      <c r="D38" s="344" t="str">
        <f>IF('Equipment &amp; Fixtures 3'!D38:F38=0,"",'Equipment &amp; Fixtures 3'!D38:F38)</f>
        <v/>
      </c>
      <c r="E38" s="440"/>
      <c r="F38" s="440"/>
      <c r="G38" s="440"/>
      <c r="H38" s="345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IF('Equipment &amp; Fixtures 3'!N38="","",'Equipment &amp; Fixtures 3'!N38)</f>
        <v/>
      </c>
      <c r="O38" s="21">
        <f t="shared" si="3"/>
        <v>0</v>
      </c>
    </row>
    <row r="39" spans="1:15">
      <c r="A39" s="169"/>
      <c r="B39" s="344" t="str">
        <f>IF('Equipment &amp; Fixtures 3'!B39:C39=0,"",'Equipment &amp; Fixtures 3'!B39:C39)</f>
        <v/>
      </c>
      <c r="C39" s="345"/>
      <c r="D39" s="344" t="str">
        <f>IF('Equipment &amp; Fixtures 3'!D39:F39=0,"",'Equipment &amp; Fixtures 3'!D39:F39)</f>
        <v/>
      </c>
      <c r="E39" s="440"/>
      <c r="F39" s="440"/>
      <c r="G39" s="440"/>
      <c r="H39" s="345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IF('Equipment &amp; Fixtures 3'!N39="","",'Equipment &amp; Fixtures 3'!N39)</f>
        <v/>
      </c>
      <c r="O39" s="21">
        <f t="shared" si="3"/>
        <v>0</v>
      </c>
    </row>
    <row r="40" spans="1:15">
      <c r="A40" s="169"/>
      <c r="B40" s="344" t="str">
        <f>IF('Equipment &amp; Fixtures 3'!B40:C40=0,"",'Equipment &amp; Fixtures 3'!B40:C40)</f>
        <v/>
      </c>
      <c r="C40" s="345"/>
      <c r="D40" s="344" t="str">
        <f>IF('Equipment &amp; Fixtures 3'!D40:F40=0,"",'Equipment &amp; Fixtures 3'!D40:F40)</f>
        <v/>
      </c>
      <c r="E40" s="440"/>
      <c r="F40" s="440"/>
      <c r="G40" s="440"/>
      <c r="H40" s="345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IF('Equipment &amp; Fixtures 3'!N40="","",'Equipment &amp; Fixtures 3'!N40)</f>
        <v/>
      </c>
      <c r="O40" s="21">
        <f t="shared" si="3"/>
        <v>0</v>
      </c>
    </row>
    <row r="41" spans="1:15">
      <c r="A41" s="169"/>
      <c r="B41" s="344" t="str">
        <f>IF('Equipment &amp; Fixtures 3'!B41:C41=0,"",'Equipment &amp; Fixtures 3'!B41:C41)</f>
        <v/>
      </c>
      <c r="C41" s="345"/>
      <c r="D41" s="344" t="str">
        <f>IF('Equipment &amp; Fixtures 3'!D41:F41=0,"",'Equipment &amp; Fixtures 3'!D41:F41)</f>
        <v/>
      </c>
      <c r="E41" s="440"/>
      <c r="F41" s="440"/>
      <c r="G41" s="440"/>
      <c r="H41" s="345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IF('Equipment &amp; Fixtures 3'!N41="","",'Equipment &amp; Fixtures 3'!N41)</f>
        <v/>
      </c>
      <c r="O41" s="21">
        <f t="shared" si="3"/>
        <v>0</v>
      </c>
    </row>
    <row r="42" spans="1:15">
      <c r="A42" s="169"/>
      <c r="B42" s="344" t="str">
        <f>IF('Equipment &amp; Fixtures 3'!B42:C42=0,"",'Equipment &amp; Fixtures 3'!B42:C42)</f>
        <v/>
      </c>
      <c r="C42" s="345"/>
      <c r="D42" s="344" t="str">
        <f>IF('Equipment &amp; Fixtures 3'!D42:F42=0,"",'Equipment &amp; Fixtures 3'!D42:F42)</f>
        <v/>
      </c>
      <c r="E42" s="440"/>
      <c r="F42" s="440"/>
      <c r="G42" s="440"/>
      <c r="H42" s="345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IF('Equipment &amp; Fixtures 3'!N42="","",'Equipment &amp; Fixtures 3'!N42)</f>
        <v/>
      </c>
      <c r="O42" s="21">
        <f t="shared" si="3"/>
        <v>0</v>
      </c>
    </row>
    <row r="43" spans="1:15">
      <c r="A43" s="169"/>
      <c r="B43" s="344" t="str">
        <f>IF('Equipment &amp; Fixtures 3'!B43:C43=0,"",'Equipment &amp; Fixtures 3'!B43:C43)</f>
        <v/>
      </c>
      <c r="C43" s="345"/>
      <c r="D43" s="344" t="str">
        <f>IF('Equipment &amp; Fixtures 3'!D43:F43=0,"",'Equipment &amp; Fixtures 3'!D43:F43)</f>
        <v/>
      </c>
      <c r="E43" s="440"/>
      <c r="F43" s="440"/>
      <c r="G43" s="440"/>
      <c r="H43" s="345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IF('Equipment &amp; Fixtures 3'!N43="","",'Equipment &amp; Fixtures 3'!N43)</f>
        <v/>
      </c>
      <c r="O43" s="21">
        <f t="shared" si="3"/>
        <v>0</v>
      </c>
    </row>
    <row r="44" spans="1:15">
      <c r="A44" s="169"/>
      <c r="B44" s="344" t="str">
        <f>IF('Equipment &amp; Fixtures 3'!B44:C44=0,"",'Equipment &amp; Fixtures 3'!B44:C44)</f>
        <v/>
      </c>
      <c r="C44" s="345"/>
      <c r="D44" s="344" t="str">
        <f>IF('Equipment &amp; Fixtures 3'!D44:F44=0,"",'Equipment &amp; Fixtures 3'!D44:F44)</f>
        <v/>
      </c>
      <c r="E44" s="440"/>
      <c r="F44" s="440"/>
      <c r="G44" s="440"/>
      <c r="H44" s="345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IF('Equipment &amp; Fixtures 3'!N44="","",'Equipment &amp; Fixtures 3'!N44)</f>
        <v/>
      </c>
      <c r="O44" s="21">
        <f t="shared" si="3"/>
        <v>0</v>
      </c>
    </row>
    <row r="45" spans="1:15">
      <c r="A45" s="169"/>
      <c r="B45" s="344" t="str">
        <f>IF('Equipment &amp; Fixtures 3'!B45:C45=0,"",'Equipment &amp; Fixtures 3'!B45:C45)</f>
        <v/>
      </c>
      <c r="C45" s="345"/>
      <c r="D45" s="344" t="str">
        <f>IF('Equipment &amp; Fixtures 3'!D45:F45=0,"",'Equipment &amp; Fixtures 3'!D45:F45)</f>
        <v/>
      </c>
      <c r="E45" s="440"/>
      <c r="F45" s="440"/>
      <c r="G45" s="440"/>
      <c r="H45" s="345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IF('Equipment &amp; Fixtures 3'!N45="","",'Equipment &amp; Fixtures 3'!N45)</f>
        <v/>
      </c>
      <c r="O45" s="21">
        <f t="shared" si="3"/>
        <v>0</v>
      </c>
    </row>
    <row r="46" spans="1:15">
      <c r="A46" s="169"/>
      <c r="B46" s="344" t="str">
        <f>IF('Equipment &amp; Fixtures 3'!B46:C46=0,"",'Equipment &amp; Fixtures 3'!B46:C46)</f>
        <v/>
      </c>
      <c r="C46" s="345"/>
      <c r="D46" s="344" t="str">
        <f>IF('Equipment &amp; Fixtures 3'!D46:F46=0,"",'Equipment &amp; Fixtures 3'!D46:F46)</f>
        <v/>
      </c>
      <c r="E46" s="440"/>
      <c r="F46" s="440"/>
      <c r="G46" s="440"/>
      <c r="H46" s="345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IF('Equipment &amp; Fixtures 3'!N46="","",'Equipment &amp; Fixtures 3'!N46)</f>
        <v/>
      </c>
      <c r="O46" s="21">
        <f t="shared" si="3"/>
        <v>0</v>
      </c>
    </row>
    <row r="47" spans="1:15">
      <c r="A47" s="169"/>
      <c r="B47" s="344" t="str">
        <f>IF('Equipment &amp; Fixtures 3'!B47:C47=0,"",'Equipment &amp; Fixtures 3'!B47:C47)</f>
        <v/>
      </c>
      <c r="C47" s="345"/>
      <c r="D47" s="344" t="str">
        <f>IF('Equipment &amp; Fixtures 3'!D47:F47=0,"",'Equipment &amp; Fixtures 3'!D47:F47)</f>
        <v/>
      </c>
      <c r="E47" s="440"/>
      <c r="F47" s="440"/>
      <c r="G47" s="440"/>
      <c r="H47" s="345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IF('Equipment &amp; Fixtures 3'!N47="","",'Equipment &amp; Fixtures 3'!N47)</f>
        <v/>
      </c>
      <c r="O47" s="21">
        <f t="shared" si="3"/>
        <v>0</v>
      </c>
    </row>
    <row r="48" spans="1:15">
      <c r="A48" s="169"/>
      <c r="B48" s="344" t="str">
        <f>IF('Equipment &amp; Fixtures 3'!B48:C48=0,"",'Equipment &amp; Fixtures 3'!B48:C48)</f>
        <v/>
      </c>
      <c r="C48" s="345"/>
      <c r="D48" s="344" t="str">
        <f>IF('Equipment &amp; Fixtures 3'!D48:F48=0,"",'Equipment &amp; Fixtures 3'!D48:F48)</f>
        <v/>
      </c>
      <c r="E48" s="440"/>
      <c r="F48" s="440"/>
      <c r="G48" s="440"/>
      <c r="H48" s="345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IF('Equipment &amp; Fixtures 3'!N48="","",'Equipment &amp; Fixtures 3'!N48)</f>
        <v/>
      </c>
      <c r="O48" s="21">
        <f t="shared" si="3"/>
        <v>0</v>
      </c>
    </row>
    <row r="49" spans="1:15">
      <c r="A49" s="169"/>
      <c r="B49" s="344" t="str">
        <f>IF('Equipment &amp; Fixtures 3'!B49:C49=0,"",'Equipment &amp; Fixtures 3'!B49:C49)</f>
        <v/>
      </c>
      <c r="C49" s="345"/>
      <c r="D49" s="344" t="str">
        <f>IF('Equipment &amp; Fixtures 3'!D49:F49=0,"",'Equipment &amp; Fixtures 3'!D49:F49)</f>
        <v/>
      </c>
      <c r="E49" s="440"/>
      <c r="F49" s="440"/>
      <c r="G49" s="440"/>
      <c r="H49" s="345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IF('Equipment &amp; Fixtures 3'!N49="","",'Equipment &amp; Fixtures 3'!N49)</f>
        <v/>
      </c>
      <c r="O49" s="21">
        <f t="shared" si="3"/>
        <v>0</v>
      </c>
    </row>
    <row r="50" spans="1:15">
      <c r="A50" s="169"/>
      <c r="B50" s="344" t="str">
        <f>IF('Equipment &amp; Fixtures 3'!B50:C50=0,"",'Equipment &amp; Fixtures 3'!B50:C50)</f>
        <v/>
      </c>
      <c r="C50" s="345"/>
      <c r="D50" s="344" t="str">
        <f>IF('Equipment &amp; Fixtures 3'!D50:F50=0,"",'Equipment &amp; Fixtures 3'!D50:F50)</f>
        <v/>
      </c>
      <c r="E50" s="440"/>
      <c r="F50" s="440"/>
      <c r="G50" s="440"/>
      <c r="H50" s="345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IF('Equipment &amp; Fixtures 3'!N50="","",'Equipment &amp; Fixtures 3'!N50)</f>
        <v/>
      </c>
      <c r="O50" s="21">
        <f t="shared" si="3"/>
        <v>0</v>
      </c>
    </row>
    <row r="51" spans="1:15">
      <c r="A51" s="169"/>
      <c r="B51" s="344" t="str">
        <f>IF('Equipment &amp; Fixtures 3'!B51:C51=0,"",'Equipment &amp; Fixtures 3'!B51:C51)</f>
        <v/>
      </c>
      <c r="C51" s="345"/>
      <c r="D51" s="344" t="str">
        <f>IF('Equipment &amp; Fixtures 3'!D51:F51=0,"",'Equipment &amp; Fixtures 3'!D51:F51)</f>
        <v/>
      </c>
      <c r="E51" s="440"/>
      <c r="F51" s="440"/>
      <c r="G51" s="440"/>
      <c r="H51" s="345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IF('Equipment &amp; Fixtures 3'!N51="","",'Equipment &amp; Fixtures 3'!N51)</f>
        <v/>
      </c>
      <c r="O51" s="21">
        <f t="shared" si="3"/>
        <v>0</v>
      </c>
    </row>
    <row r="52" spans="1:15">
      <c r="A52" s="169"/>
      <c r="B52" s="344" t="str">
        <f>IF('Equipment &amp; Fixtures 3'!B52:C52=0,"",'Equipment &amp; Fixtures 3'!B52:C52)</f>
        <v/>
      </c>
      <c r="C52" s="345"/>
      <c r="D52" s="344" t="str">
        <f>IF('Equipment &amp; Fixtures 3'!D52:F52=0,"",'Equipment &amp; Fixtures 3'!D52:F52)</f>
        <v/>
      </c>
      <c r="E52" s="440"/>
      <c r="F52" s="440"/>
      <c r="G52" s="440"/>
      <c r="H52" s="345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IF('Equipment &amp; Fixtures 3'!N52="","",'Equipment &amp; Fixtures 3'!N52)</f>
        <v/>
      </c>
      <c r="O52" s="21">
        <f t="shared" si="3"/>
        <v>0</v>
      </c>
    </row>
    <row r="53" spans="1:15">
      <c r="A53" s="169"/>
      <c r="B53" s="344" t="str">
        <f>IF('Equipment &amp; Fixtures 3'!B53:C53=0,"",'Equipment &amp; Fixtures 3'!B53:C53)</f>
        <v/>
      </c>
      <c r="C53" s="345"/>
      <c r="D53" s="344" t="str">
        <f>IF('Equipment &amp; Fixtures 3'!D53:F53=0,"",'Equipment &amp; Fixtures 3'!D53:F53)</f>
        <v/>
      </c>
      <c r="E53" s="440"/>
      <c r="F53" s="440"/>
      <c r="G53" s="440"/>
      <c r="H53" s="345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IF('Equipment &amp; Fixtures 3'!N53="","",'Equipment &amp; Fixtures 3'!N53)</f>
        <v/>
      </c>
      <c r="O53" s="21">
        <f t="shared" si="3"/>
        <v>0</v>
      </c>
    </row>
    <row r="54" spans="1:15">
      <c r="G54" s="449" t="s">
        <v>294</v>
      </c>
      <c r="H54" s="447"/>
      <c r="I54" s="315" t="str">
        <f>IF('Equipment &amp; Fixtures 3'!I54="","",'Equipment &amp; Fixtures 3'!I54)</f>
        <v/>
      </c>
    </row>
    <row r="55" spans="1:15" ht="13.5" customHeight="1" thickBot="1">
      <c r="H55" s="1" t="s">
        <v>52</v>
      </c>
      <c r="I55" s="167">
        <f>IF(O55=0,0,SUM(I9:I53)*(1+I54))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</row>
    <row r="57" spans="1:15" ht="13.5" customHeight="1" thickBot="1">
      <c r="G57" s="392" t="str">
        <f>IF(K4="","TAX RATE NOT FILLED IN","")</f>
        <v/>
      </c>
      <c r="H57" s="392"/>
      <c r="I57" s="392"/>
      <c r="L57" s="391" t="s">
        <v>191</v>
      </c>
      <c r="M57" s="391"/>
      <c r="N57" s="391"/>
      <c r="O57" s="26">
        <f>IF(I55=0,0,I55/(1+I54)-O55)</f>
        <v>0</v>
      </c>
    </row>
    <row r="59" spans="1:15" ht="13.5" thickBot="1"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mergeCells count="108">
    <mergeCell ref="G57:I57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G54:H54"/>
    <mergeCell ref="B46:C46"/>
    <mergeCell ref="D46:H46"/>
    <mergeCell ref="D47:H47"/>
    <mergeCell ref="B48:C48"/>
    <mergeCell ref="D48:H48"/>
    <mergeCell ref="B47:C47"/>
    <mergeCell ref="B44:C44"/>
    <mergeCell ref="D44:H44"/>
    <mergeCell ref="B39:C39"/>
    <mergeCell ref="D39:H39"/>
    <mergeCell ref="B41:C41"/>
    <mergeCell ref="D41:H41"/>
    <mergeCell ref="B40:C40"/>
    <mergeCell ref="D40:H40"/>
    <mergeCell ref="B45:C45"/>
    <mergeCell ref="D45:H45"/>
    <mergeCell ref="B42:C42"/>
    <mergeCell ref="D42:H42"/>
    <mergeCell ref="B43:C43"/>
    <mergeCell ref="D43:H43"/>
    <mergeCell ref="D30:H30"/>
    <mergeCell ref="B38:C38"/>
    <mergeCell ref="D38:H38"/>
    <mergeCell ref="B33:C33"/>
    <mergeCell ref="D33:H33"/>
    <mergeCell ref="B34:C34"/>
    <mergeCell ref="D34:H34"/>
    <mergeCell ref="B35:C35"/>
    <mergeCell ref="D35:H35"/>
    <mergeCell ref="B36:C36"/>
    <mergeCell ref="D36:H36"/>
    <mergeCell ref="B37:C37"/>
    <mergeCell ref="D37:H37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L59:N59"/>
    <mergeCell ref="L55:N55"/>
    <mergeCell ref="K7:K8"/>
    <mergeCell ref="L7:L8"/>
    <mergeCell ref="M7:M8"/>
    <mergeCell ref="J7:J8"/>
    <mergeCell ref="B19:C19"/>
    <mergeCell ref="D19:H19"/>
    <mergeCell ref="B20:C20"/>
    <mergeCell ref="D20:H20"/>
    <mergeCell ref="B17:C17"/>
    <mergeCell ref="D17:H17"/>
    <mergeCell ref="B18:C18"/>
    <mergeCell ref="D18:H18"/>
    <mergeCell ref="B15:C15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O7:O8"/>
    <mergeCell ref="L57:N57"/>
    <mergeCell ref="D15:H15"/>
    <mergeCell ref="B16:C16"/>
    <mergeCell ref="D16:H16"/>
    <mergeCell ref="B13:C13"/>
    <mergeCell ref="D13:H13"/>
    <mergeCell ref="B14:C14"/>
    <mergeCell ref="D14:H14"/>
    <mergeCell ref="N7:N8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</mergeCells>
  <phoneticPr fontId="0" type="noConversion"/>
  <conditionalFormatting sqref="D9:D53">
    <cfRule type="expression" dxfId="21" priority="54" stopIfTrue="1">
      <formula>AND(B9&gt;"",J9="")</formula>
    </cfRule>
  </conditionalFormatting>
  <conditionalFormatting sqref="E10:H53">
    <cfRule type="expression" dxfId="20" priority="56" stopIfTrue="1">
      <formula>AND(C10&gt;"",L10="")</formula>
    </cfRule>
  </conditionalFormatting>
  <conditionalFormatting sqref="G57:H57">
    <cfRule type="cellIs" dxfId="19" priority="48" stopIfTrue="1" operator="equal">
      <formula>"TAX RATE NOT FILLED IN"</formula>
    </cfRule>
  </conditionalFormatting>
  <conditionalFormatting sqref="H56:I56">
    <cfRule type="cellIs" dxfId="18" priority="49" stopIfTrue="1" operator="equal">
      <formula>"TAX NOT FILLED IN"</formula>
    </cfRule>
  </conditionalFormatting>
  <conditionalFormatting sqref="K4">
    <cfRule type="expression" dxfId="17" priority="5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topLeftCell="A5" workbookViewId="0">
      <selection activeCell="F5" sqref="F5"/>
    </sheetView>
  </sheetViews>
  <sheetFormatPr defaultRowHeight="12.75"/>
  <cols>
    <col min="3" max="3" width="15.85546875" customWidth="1"/>
    <col min="9" max="9" width="14.140625" customWidth="1"/>
    <col min="10" max="10" width="15.85546875" customWidth="1"/>
    <col min="11" max="11" width="10.85546875" customWidth="1"/>
    <col min="15" max="15" width="16.42578125" customWidth="1"/>
  </cols>
  <sheetData>
    <row r="1" spans="1:15" ht="18">
      <c r="A1" s="446" t="s">
        <v>317</v>
      </c>
      <c r="B1" s="433"/>
      <c r="C1" s="433"/>
      <c r="D1" s="433"/>
      <c r="E1" s="433"/>
      <c r="F1" s="433"/>
      <c r="G1" s="433"/>
      <c r="H1" s="433"/>
      <c r="I1" s="433"/>
    </row>
    <row r="2" spans="1:15">
      <c r="A2" s="2"/>
      <c r="B2" s="2"/>
    </row>
    <row r="3" spans="1:15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A4" s="2"/>
      <c r="B4" s="2"/>
      <c r="J4" s="2" t="s">
        <v>42</v>
      </c>
      <c r="K4" s="306">
        <f>'Structures &amp; Real Property 1'!K4</f>
        <v>0</v>
      </c>
    </row>
    <row r="5" spans="1:15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4</v>
      </c>
      <c r="G5" s="2" t="s">
        <v>2</v>
      </c>
      <c r="H5" s="180">
        <v>6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18" t="s">
        <v>15</v>
      </c>
      <c r="J7" s="166" t="s">
        <v>199</v>
      </c>
      <c r="K7" s="442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19" t="s">
        <v>201</v>
      </c>
      <c r="J8" s="166" t="s">
        <v>48</v>
      </c>
      <c r="K8" s="443"/>
      <c r="L8" s="443"/>
      <c r="M8" s="443"/>
      <c r="N8" s="443"/>
      <c r="O8" s="443"/>
    </row>
    <row r="9" spans="1:15">
      <c r="A9" s="169"/>
      <c r="B9" s="344" t="str">
        <f>IF('Structures &amp; Real Property 1'!B9:C9=0,"",'Structures &amp; Real Property 1'!B9:C9)</f>
        <v/>
      </c>
      <c r="C9" s="345"/>
      <c r="D9" s="420" t="str">
        <f>IF('Structures &amp; Real Property 1'!D9:F9=0,"",'Structures &amp; Real Property 1'!D9:F9)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IF('Structures &amp; Real Property 1'!N9="","",'Structures &amp; Real Property 1'!N9)</f>
        <v/>
      </c>
      <c r="O9" s="21">
        <f>J9+K9</f>
        <v>0</v>
      </c>
    </row>
    <row r="10" spans="1:15">
      <c r="A10" s="169"/>
      <c r="B10" s="344" t="str">
        <f>IF('Structures &amp; Real Property 1'!B10:C10=0,"",'Structures &amp; Real Property 1'!B10:C10)</f>
        <v/>
      </c>
      <c r="C10" s="345"/>
      <c r="D10" s="420" t="str">
        <f>IF('Structures &amp; Real Property 1'!D10:F10=0,"",'Structures &amp; Real Property 1'!D10:F10)</f>
        <v/>
      </c>
      <c r="E10" s="421"/>
      <c r="F10" s="421"/>
      <c r="G10" s="421"/>
      <c r="H10" s="42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IF('Structures &amp; Real Property 1'!N10="","",'Structures &amp; Real Property 1'!N10)</f>
        <v/>
      </c>
      <c r="O10" s="21">
        <f t="shared" ref="O10:O53" si="3">J10+K10</f>
        <v>0</v>
      </c>
    </row>
    <row r="11" spans="1:15">
      <c r="A11" s="169"/>
      <c r="B11" s="344" t="str">
        <f>IF('Structures &amp; Real Property 1'!B11:C11=0,"",'Structures &amp; Real Property 1'!B11:C11)</f>
        <v/>
      </c>
      <c r="C11" s="345"/>
      <c r="D11" s="420" t="str">
        <f>IF('Structures &amp; Real Property 1'!D11:F11=0,"",'Structures &amp; Real Property 1'!D11:F11)</f>
        <v/>
      </c>
      <c r="E11" s="421"/>
      <c r="F11" s="421"/>
      <c r="G11" s="421"/>
      <c r="H11" s="42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IF('Structures &amp; Real Property 1'!N11="","",'Structures &amp; Real Property 1'!N11)</f>
        <v/>
      </c>
      <c r="O11" s="21">
        <f t="shared" si="3"/>
        <v>0</v>
      </c>
    </row>
    <row r="12" spans="1:15">
      <c r="A12" s="169"/>
      <c r="B12" s="344" t="str">
        <f>IF('Structures &amp; Real Property 1'!B12:C12=0,"",'Structures &amp; Real Property 1'!B12:C12)</f>
        <v/>
      </c>
      <c r="C12" s="345"/>
      <c r="D12" s="420" t="str">
        <f>IF('Structures &amp; Real Property 1'!D12:F12=0,"",'Structures &amp; Real Property 1'!D12:F12)</f>
        <v/>
      </c>
      <c r="E12" s="421"/>
      <c r="F12" s="421"/>
      <c r="G12" s="421"/>
      <c r="H12" s="42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IF('Structures &amp; Real Property 1'!N12="","",'Structures &amp; Real Property 1'!N12)</f>
        <v/>
      </c>
      <c r="O12" s="21">
        <f t="shared" si="3"/>
        <v>0</v>
      </c>
    </row>
    <row r="13" spans="1:15">
      <c r="A13" s="169"/>
      <c r="B13" s="344" t="str">
        <f>IF('Structures &amp; Real Property 1'!B13:C13=0,"",'Structures &amp; Real Property 1'!B13:C13)</f>
        <v/>
      </c>
      <c r="C13" s="345"/>
      <c r="D13" s="420" t="str">
        <f>IF('Structures &amp; Real Property 1'!D13:F13=0,"",'Structures &amp; Real Property 1'!D13:F13)</f>
        <v/>
      </c>
      <c r="E13" s="421"/>
      <c r="F13" s="421"/>
      <c r="G13" s="421"/>
      <c r="H13" s="42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IF('Structures &amp; Real Property 1'!N13="","",'Structures &amp; Real Property 1'!N13)</f>
        <v/>
      </c>
      <c r="O13" s="21">
        <f t="shared" si="3"/>
        <v>0</v>
      </c>
    </row>
    <row r="14" spans="1:15">
      <c r="A14" s="169"/>
      <c r="B14" s="344" t="str">
        <f>IF('Structures &amp; Real Property 1'!B14:C14=0,"",'Structures &amp; Real Property 1'!B14:C14)</f>
        <v/>
      </c>
      <c r="C14" s="345"/>
      <c r="D14" s="420" t="str">
        <f>IF('Structures &amp; Real Property 1'!D14:F14=0,"",'Structures &amp; Real Property 1'!D14:F14)</f>
        <v/>
      </c>
      <c r="E14" s="421"/>
      <c r="F14" s="421"/>
      <c r="G14" s="421"/>
      <c r="H14" s="42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IF('Structures &amp; Real Property 1'!N14="","",'Structures &amp; Real Property 1'!N14)</f>
        <v/>
      </c>
      <c r="O14" s="21">
        <f t="shared" si="3"/>
        <v>0</v>
      </c>
    </row>
    <row r="15" spans="1:15">
      <c r="A15" s="169"/>
      <c r="B15" s="344" t="str">
        <f>IF('Structures &amp; Real Property 1'!B15:C15=0,"",'Structures &amp; Real Property 1'!B15:C15)</f>
        <v/>
      </c>
      <c r="C15" s="345"/>
      <c r="D15" s="420" t="str">
        <f>IF('Structures &amp; Real Property 1'!D15:F15=0,"",'Structures &amp; Real Property 1'!D15:F15)</f>
        <v/>
      </c>
      <c r="E15" s="421"/>
      <c r="F15" s="421"/>
      <c r="G15" s="421"/>
      <c r="H15" s="42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IF('Structures &amp; Real Property 1'!N15="","",'Structures &amp; Real Property 1'!N15)</f>
        <v/>
      </c>
      <c r="O15" s="21">
        <f t="shared" si="3"/>
        <v>0</v>
      </c>
    </row>
    <row r="16" spans="1:15">
      <c r="A16" s="169"/>
      <c r="B16" s="344" t="str">
        <f>IF('Structures &amp; Real Property 1'!B16:C16=0,"",'Structures &amp; Real Property 1'!B16:C16)</f>
        <v/>
      </c>
      <c r="C16" s="345"/>
      <c r="D16" s="420" t="str">
        <f>IF('Structures &amp; Real Property 1'!D16:F16=0,"",'Structures &amp; Real Property 1'!D16:F16)</f>
        <v/>
      </c>
      <c r="E16" s="421"/>
      <c r="F16" s="421"/>
      <c r="G16" s="421"/>
      <c r="H16" s="42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IF('Structures &amp; Real Property 1'!N16="","",'Structures &amp; Real Property 1'!N16)</f>
        <v/>
      </c>
      <c r="O16" s="21">
        <f t="shared" si="3"/>
        <v>0</v>
      </c>
    </row>
    <row r="17" spans="1:15">
      <c r="A17" s="169"/>
      <c r="B17" s="344" t="str">
        <f>IF('Structures &amp; Real Property 1'!B17:C17=0,"",'Structures &amp; Real Property 1'!B17:C17)</f>
        <v/>
      </c>
      <c r="C17" s="345"/>
      <c r="D17" s="420" t="str">
        <f>IF('Structures &amp; Real Property 1'!D17:F17=0,"",'Structures &amp; Real Property 1'!D17:F17)</f>
        <v/>
      </c>
      <c r="E17" s="421"/>
      <c r="F17" s="421"/>
      <c r="G17" s="421"/>
      <c r="H17" s="42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IF('Structures &amp; Real Property 1'!N17="","",'Structures &amp; Real Property 1'!N17)</f>
        <v/>
      </c>
      <c r="O17" s="21">
        <f t="shared" si="3"/>
        <v>0</v>
      </c>
    </row>
    <row r="18" spans="1:15">
      <c r="A18" s="169"/>
      <c r="B18" s="344" t="str">
        <f>IF('Structures &amp; Real Property 1'!B18:C18=0,"",'Structures &amp; Real Property 1'!B18:C18)</f>
        <v/>
      </c>
      <c r="C18" s="345"/>
      <c r="D18" s="420" t="str">
        <f>IF('Structures &amp; Real Property 1'!D18:F18=0,"",'Structures &amp; Real Property 1'!D18:F18)</f>
        <v/>
      </c>
      <c r="E18" s="421"/>
      <c r="F18" s="421"/>
      <c r="G18" s="421"/>
      <c r="H18" s="42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IF('Structures &amp; Real Property 1'!N18="","",'Structures &amp; Real Property 1'!N18)</f>
        <v/>
      </c>
      <c r="O18" s="21">
        <f t="shared" si="3"/>
        <v>0</v>
      </c>
    </row>
    <row r="19" spans="1:15">
      <c r="A19" s="169"/>
      <c r="B19" s="344" t="str">
        <f>IF('Structures &amp; Real Property 1'!B19:C19=0,"",'Structures &amp; Real Property 1'!B19:C19)</f>
        <v/>
      </c>
      <c r="C19" s="345"/>
      <c r="D19" s="420" t="str">
        <f>IF('Structures &amp; Real Property 1'!D19:F19=0,"",'Structures &amp; Real Property 1'!D19:F19)</f>
        <v/>
      </c>
      <c r="E19" s="421"/>
      <c r="F19" s="421"/>
      <c r="G19" s="421"/>
      <c r="H19" s="42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IF('Structures &amp; Real Property 1'!N19="","",'Structures &amp; Real Property 1'!N19)</f>
        <v/>
      </c>
      <c r="O19" s="21">
        <f t="shared" si="3"/>
        <v>0</v>
      </c>
    </row>
    <row r="20" spans="1:15">
      <c r="A20" s="169"/>
      <c r="B20" s="344" t="str">
        <f>IF('Structures &amp; Real Property 1'!B20:C20=0,"",'Structures &amp; Real Property 1'!B20:C20)</f>
        <v/>
      </c>
      <c r="C20" s="345"/>
      <c r="D20" s="420" t="str">
        <f>IF('Structures &amp; Real Property 1'!D20:F20=0,"",'Structures &amp; Real Property 1'!D20:F20)</f>
        <v/>
      </c>
      <c r="E20" s="421"/>
      <c r="F20" s="421"/>
      <c r="G20" s="421"/>
      <c r="H20" s="422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IF('Structures &amp; Real Property 1'!N20="","",'Structures &amp; Real Property 1'!N20)</f>
        <v/>
      </c>
      <c r="O20" s="21">
        <f t="shared" si="3"/>
        <v>0</v>
      </c>
    </row>
    <row r="21" spans="1:15">
      <c r="A21" s="169"/>
      <c r="B21" s="344" t="str">
        <f>IF('Structures &amp; Real Property 1'!B21:C21=0,"",'Structures &amp; Real Property 1'!B21:C21)</f>
        <v/>
      </c>
      <c r="C21" s="345"/>
      <c r="D21" s="420" t="str">
        <f>IF('Structures &amp; Real Property 1'!D21:F21=0,"",'Structures &amp; Real Property 1'!D21:F21)</f>
        <v/>
      </c>
      <c r="E21" s="421"/>
      <c r="F21" s="421"/>
      <c r="G21" s="421"/>
      <c r="H21" s="422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IF('Structures &amp; Real Property 1'!N21="","",'Structures &amp; Real Property 1'!N21)</f>
        <v/>
      </c>
      <c r="O21" s="21">
        <f t="shared" si="3"/>
        <v>0</v>
      </c>
    </row>
    <row r="22" spans="1:15">
      <c r="A22" s="169"/>
      <c r="B22" s="344" t="str">
        <f>IF('Structures &amp; Real Property 1'!B22:C22=0,"",'Structures &amp; Real Property 1'!B22:C22)</f>
        <v/>
      </c>
      <c r="C22" s="345"/>
      <c r="D22" s="420" t="str">
        <f>IF('Structures &amp; Real Property 1'!D22:F22=0,"",'Structures &amp; Real Property 1'!D22:F22)</f>
        <v/>
      </c>
      <c r="E22" s="421"/>
      <c r="F22" s="421"/>
      <c r="G22" s="421"/>
      <c r="H22" s="422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IF('Structures &amp; Real Property 1'!N22="","",'Structures &amp; Real Property 1'!N22)</f>
        <v/>
      </c>
      <c r="O22" s="21">
        <f t="shared" si="3"/>
        <v>0</v>
      </c>
    </row>
    <row r="23" spans="1:15">
      <c r="A23" s="169"/>
      <c r="B23" s="344" t="str">
        <f>IF('Structures &amp; Real Property 1'!B23:C23=0,"",'Structures &amp; Real Property 1'!B23:C23)</f>
        <v/>
      </c>
      <c r="C23" s="345"/>
      <c r="D23" s="420" t="str">
        <f>IF('Structures &amp; Real Property 1'!D23:F23=0,"",'Structures &amp; Real Property 1'!D23:F23)</f>
        <v/>
      </c>
      <c r="E23" s="421"/>
      <c r="F23" s="421"/>
      <c r="G23" s="421"/>
      <c r="H23" s="422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IF('Structures &amp; Real Property 1'!N23="","",'Structures &amp; Real Property 1'!N23)</f>
        <v/>
      </c>
      <c r="O23" s="21">
        <f t="shared" si="3"/>
        <v>0</v>
      </c>
    </row>
    <row r="24" spans="1:15">
      <c r="A24" s="169"/>
      <c r="B24" s="344" t="str">
        <f>IF('Structures &amp; Real Property 1'!B24:C24=0,"",'Structures &amp; Real Property 1'!B24:C24)</f>
        <v/>
      </c>
      <c r="C24" s="345"/>
      <c r="D24" s="420" t="str">
        <f>IF('Structures &amp; Real Property 1'!D24:F24=0,"",'Structures &amp; Real Property 1'!D24:F24)</f>
        <v/>
      </c>
      <c r="E24" s="421"/>
      <c r="F24" s="421"/>
      <c r="G24" s="421"/>
      <c r="H24" s="422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IF('Structures &amp; Real Property 1'!N24="","",'Structures &amp; Real Property 1'!N24)</f>
        <v/>
      </c>
      <c r="O24" s="21">
        <f t="shared" si="3"/>
        <v>0</v>
      </c>
    </row>
    <row r="25" spans="1:15">
      <c r="A25" s="169"/>
      <c r="B25" s="344" t="str">
        <f>IF('Structures &amp; Real Property 1'!B25:C25=0,"",'Structures &amp; Real Property 1'!B25:C25)</f>
        <v/>
      </c>
      <c r="C25" s="345"/>
      <c r="D25" s="420" t="str">
        <f>IF('Structures &amp; Real Property 1'!D25:F25=0,"",'Structures &amp; Real Property 1'!D25:F25)</f>
        <v/>
      </c>
      <c r="E25" s="421"/>
      <c r="F25" s="421"/>
      <c r="G25" s="421"/>
      <c r="H25" s="422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IF('Structures &amp; Real Property 1'!N25="","",'Structures &amp; Real Property 1'!N25)</f>
        <v/>
      </c>
      <c r="O25" s="21">
        <f t="shared" si="3"/>
        <v>0</v>
      </c>
    </row>
    <row r="26" spans="1:15">
      <c r="A26" s="169"/>
      <c r="B26" s="344" t="str">
        <f>IF('Structures &amp; Real Property 1'!B26:C26=0,"",'Structures &amp; Real Property 1'!B26:C26)</f>
        <v/>
      </c>
      <c r="C26" s="345"/>
      <c r="D26" s="420" t="str">
        <f>IF('Structures &amp; Real Property 1'!D26:F26=0,"",'Structures &amp; Real Property 1'!D26:F26)</f>
        <v/>
      </c>
      <c r="E26" s="421"/>
      <c r="F26" s="421"/>
      <c r="G26" s="421"/>
      <c r="H26" s="422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IF('Structures &amp; Real Property 1'!N26="","",'Structures &amp; Real Property 1'!N26)</f>
        <v/>
      </c>
      <c r="O26" s="21">
        <f t="shared" si="3"/>
        <v>0</v>
      </c>
    </row>
    <row r="27" spans="1:15">
      <c r="A27" s="169"/>
      <c r="B27" s="344" t="str">
        <f>IF('Structures &amp; Real Property 1'!B27:C27=0,"",'Structures &amp; Real Property 1'!B27:C27)</f>
        <v/>
      </c>
      <c r="C27" s="345"/>
      <c r="D27" s="420" t="str">
        <f>IF('Structures &amp; Real Property 1'!D27:F27=0,"",'Structures &amp; Real Property 1'!D27:F27)</f>
        <v/>
      </c>
      <c r="E27" s="421"/>
      <c r="F27" s="421"/>
      <c r="G27" s="421"/>
      <c r="H27" s="422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IF('Structures &amp; Real Property 1'!N27="","",'Structures &amp; Real Property 1'!N27)</f>
        <v/>
      </c>
      <c r="O27" s="21">
        <f t="shared" si="3"/>
        <v>0</v>
      </c>
    </row>
    <row r="28" spans="1:15">
      <c r="A28" s="169"/>
      <c r="B28" s="344" t="str">
        <f>IF('Structures &amp; Real Property 1'!B28:C28=0,"",'Structures &amp; Real Property 1'!B28:C28)</f>
        <v/>
      </c>
      <c r="C28" s="345"/>
      <c r="D28" s="420" t="str">
        <f>IF('Structures &amp; Real Property 1'!D28:F28=0,"",'Structures &amp; Real Property 1'!D28:F28)</f>
        <v/>
      </c>
      <c r="E28" s="421"/>
      <c r="F28" s="421"/>
      <c r="G28" s="421"/>
      <c r="H28" s="422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IF('Structures &amp; Real Property 1'!N28="","",'Structures &amp; Real Property 1'!N28)</f>
        <v/>
      </c>
      <c r="O28" s="21">
        <f t="shared" si="3"/>
        <v>0</v>
      </c>
    </row>
    <row r="29" spans="1:15">
      <c r="A29" s="169"/>
      <c r="B29" s="344" t="str">
        <f>IF('Structures &amp; Real Property 1'!B29:C29=0,"",'Structures &amp; Real Property 1'!B29:C29)</f>
        <v/>
      </c>
      <c r="C29" s="345"/>
      <c r="D29" s="420" t="str">
        <f>IF('Structures &amp; Real Property 1'!D29:F29=0,"",'Structures &amp; Real Property 1'!D29:F29)</f>
        <v/>
      </c>
      <c r="E29" s="421"/>
      <c r="F29" s="421"/>
      <c r="G29" s="421"/>
      <c r="H29" s="422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IF('Structures &amp; Real Property 1'!N29="","",'Structures &amp; Real Property 1'!N29)</f>
        <v/>
      </c>
      <c r="O29" s="21">
        <f t="shared" si="3"/>
        <v>0</v>
      </c>
    </row>
    <row r="30" spans="1:15">
      <c r="A30" s="169"/>
      <c r="B30" s="344" t="str">
        <f>IF('Structures &amp; Real Property 1'!B30:C30=0,"",'Structures &amp; Real Property 1'!B30:C30)</f>
        <v/>
      </c>
      <c r="C30" s="345"/>
      <c r="D30" s="420" t="str">
        <f>IF('Structures &amp; Real Property 1'!D30:F30=0,"",'Structures &amp; Real Property 1'!D30:F30)</f>
        <v/>
      </c>
      <c r="E30" s="421"/>
      <c r="F30" s="421"/>
      <c r="G30" s="421"/>
      <c r="H30" s="422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IF('Structures &amp; Real Property 1'!N30="","",'Structures &amp; Real Property 1'!N30)</f>
        <v/>
      </c>
      <c r="O30" s="21">
        <f t="shared" si="3"/>
        <v>0</v>
      </c>
    </row>
    <row r="31" spans="1:15">
      <c r="A31" s="169"/>
      <c r="B31" s="344" t="str">
        <f>IF('Structures &amp; Real Property 1'!B31:C31=0,"",'Structures &amp; Real Property 1'!B31:C31)</f>
        <v/>
      </c>
      <c r="C31" s="345"/>
      <c r="D31" s="420" t="str">
        <f>IF('Structures &amp; Real Property 1'!D31:F31=0,"",'Structures &amp; Real Property 1'!D31:F31)</f>
        <v/>
      </c>
      <c r="E31" s="421"/>
      <c r="F31" s="421"/>
      <c r="G31" s="421"/>
      <c r="H31" s="422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IF('Structures &amp; Real Property 1'!N31="","",'Structures &amp; Real Property 1'!N31)</f>
        <v/>
      </c>
      <c r="O31" s="21">
        <f t="shared" si="3"/>
        <v>0</v>
      </c>
    </row>
    <row r="32" spans="1:15">
      <c r="A32" s="169"/>
      <c r="B32" s="344" t="str">
        <f>IF('Structures &amp; Real Property 1'!B32:C32=0,"",'Structures &amp; Real Property 1'!B32:C32)</f>
        <v/>
      </c>
      <c r="C32" s="345"/>
      <c r="D32" s="420" t="str">
        <f>IF('Structures &amp; Real Property 1'!D32:F32=0,"",'Structures &amp; Real Property 1'!D32:F32)</f>
        <v/>
      </c>
      <c r="E32" s="421"/>
      <c r="F32" s="421"/>
      <c r="G32" s="421"/>
      <c r="H32" s="422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IF('Structures &amp; Real Property 1'!N32="","",'Structures &amp; Real Property 1'!N32)</f>
        <v/>
      </c>
      <c r="O32" s="21">
        <f t="shared" si="3"/>
        <v>0</v>
      </c>
    </row>
    <row r="33" spans="1:15">
      <c r="A33" s="169"/>
      <c r="B33" s="344" t="str">
        <f>IF('Structures &amp; Real Property 1'!B33:C33=0,"",'Structures &amp; Real Property 1'!B33:C33)</f>
        <v/>
      </c>
      <c r="C33" s="345"/>
      <c r="D33" s="420" t="str">
        <f>IF('Structures &amp; Real Property 1'!D33:F33=0,"",'Structures &amp; Real Property 1'!D33:F33)</f>
        <v/>
      </c>
      <c r="E33" s="421"/>
      <c r="F33" s="421"/>
      <c r="G33" s="421"/>
      <c r="H33" s="422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IF('Structures &amp; Real Property 1'!N33="","",'Structures &amp; Real Property 1'!N33)</f>
        <v/>
      </c>
      <c r="O33" s="21">
        <f t="shared" si="3"/>
        <v>0</v>
      </c>
    </row>
    <row r="34" spans="1:15">
      <c r="A34" s="169"/>
      <c r="B34" s="344" t="str">
        <f>IF('Structures &amp; Real Property 1'!B34:C34=0,"",'Structures &amp; Real Property 1'!B34:C34)</f>
        <v/>
      </c>
      <c r="C34" s="345"/>
      <c r="D34" s="420" t="str">
        <f>IF('Structures &amp; Real Property 1'!D34:F34=0,"",'Structures &amp; Real Property 1'!D34:F34)</f>
        <v/>
      </c>
      <c r="E34" s="421"/>
      <c r="F34" s="421"/>
      <c r="G34" s="421"/>
      <c r="H34" s="422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IF('Structures &amp; Real Property 1'!N34="","",'Structures &amp; Real Property 1'!N34)</f>
        <v/>
      </c>
      <c r="O34" s="21">
        <f t="shared" si="3"/>
        <v>0</v>
      </c>
    </row>
    <row r="35" spans="1:15">
      <c r="A35" s="169"/>
      <c r="B35" s="344" t="str">
        <f>IF('Structures &amp; Real Property 1'!B35:C35=0,"",'Structures &amp; Real Property 1'!B35:C35)</f>
        <v/>
      </c>
      <c r="C35" s="345"/>
      <c r="D35" s="420" t="str">
        <f>IF('Structures &amp; Real Property 1'!D35:F35=0,"",'Structures &amp; Real Property 1'!D35:F35)</f>
        <v/>
      </c>
      <c r="E35" s="421"/>
      <c r="F35" s="421"/>
      <c r="G35" s="421"/>
      <c r="H35" s="422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IF('Structures &amp; Real Property 1'!N35="","",'Structures &amp; Real Property 1'!N35)</f>
        <v/>
      </c>
      <c r="O35" s="21">
        <f t="shared" si="3"/>
        <v>0</v>
      </c>
    </row>
    <row r="36" spans="1:15">
      <c r="A36" s="169"/>
      <c r="B36" s="344" t="str">
        <f>IF('Structures &amp; Real Property 1'!B36:C36=0,"",'Structures &amp; Real Property 1'!B36:C36)</f>
        <v/>
      </c>
      <c r="C36" s="345"/>
      <c r="D36" s="420" t="str">
        <f>IF('Structures &amp; Real Property 1'!D36:F36=0,"",'Structures &amp; Real Property 1'!D36:F36)</f>
        <v/>
      </c>
      <c r="E36" s="421"/>
      <c r="F36" s="421"/>
      <c r="G36" s="421"/>
      <c r="H36" s="422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IF('Structures &amp; Real Property 1'!N36="","",'Structures &amp; Real Property 1'!N36)</f>
        <v/>
      </c>
      <c r="O36" s="21">
        <f t="shared" si="3"/>
        <v>0</v>
      </c>
    </row>
    <row r="37" spans="1:15">
      <c r="A37" s="169"/>
      <c r="B37" s="344" t="str">
        <f>IF('Structures &amp; Real Property 1'!B37:C37=0,"",'Structures &amp; Real Property 1'!B37:C37)</f>
        <v/>
      </c>
      <c r="C37" s="345"/>
      <c r="D37" s="420" t="str">
        <f>IF('Structures &amp; Real Property 1'!D37:F37=0,"",'Structures &amp; Real Property 1'!D37:F37)</f>
        <v/>
      </c>
      <c r="E37" s="421"/>
      <c r="F37" s="421"/>
      <c r="G37" s="421"/>
      <c r="H37" s="422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IF('Structures &amp; Real Property 1'!N37="","",'Structures &amp; Real Property 1'!N37)</f>
        <v/>
      </c>
      <c r="O37" s="21">
        <f t="shared" si="3"/>
        <v>0</v>
      </c>
    </row>
    <row r="38" spans="1:15">
      <c r="A38" s="169"/>
      <c r="B38" s="344" t="str">
        <f>IF('Structures &amp; Real Property 1'!B38:C38=0,"",'Structures &amp; Real Property 1'!B38:C38)</f>
        <v/>
      </c>
      <c r="C38" s="345"/>
      <c r="D38" s="420" t="str">
        <f>IF('Structures &amp; Real Property 1'!D38:F38=0,"",'Structures &amp; Real Property 1'!D38:F38)</f>
        <v/>
      </c>
      <c r="E38" s="421"/>
      <c r="F38" s="421"/>
      <c r="G38" s="421"/>
      <c r="H38" s="422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IF('Structures &amp; Real Property 1'!N38="","",'Structures &amp; Real Property 1'!N38)</f>
        <v/>
      </c>
      <c r="O38" s="21">
        <f t="shared" si="3"/>
        <v>0</v>
      </c>
    </row>
    <row r="39" spans="1:15">
      <c r="A39" s="169"/>
      <c r="B39" s="344" t="str">
        <f>IF('Structures &amp; Real Property 1'!B39:C39=0,"",'Structures &amp; Real Property 1'!B39:C39)</f>
        <v/>
      </c>
      <c r="C39" s="345"/>
      <c r="D39" s="420" t="str">
        <f>IF('Structures &amp; Real Property 1'!D39:F39=0,"",'Structures &amp; Real Property 1'!D39:F39)</f>
        <v/>
      </c>
      <c r="E39" s="421"/>
      <c r="F39" s="421"/>
      <c r="G39" s="421"/>
      <c r="H39" s="422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IF('Structures &amp; Real Property 1'!N39="","",'Structures &amp; Real Property 1'!N39)</f>
        <v/>
      </c>
      <c r="O39" s="21">
        <f t="shared" si="3"/>
        <v>0</v>
      </c>
    </row>
    <row r="40" spans="1:15">
      <c r="A40" s="169"/>
      <c r="B40" s="344" t="str">
        <f>IF('Structures &amp; Real Property 1'!B40:C40=0,"",'Structures &amp; Real Property 1'!B40:C40)</f>
        <v/>
      </c>
      <c r="C40" s="345"/>
      <c r="D40" s="420" t="str">
        <f>IF('Structures &amp; Real Property 1'!D40:F40=0,"",'Structures &amp; Real Property 1'!D40:F40)</f>
        <v/>
      </c>
      <c r="E40" s="421"/>
      <c r="F40" s="421"/>
      <c r="G40" s="421"/>
      <c r="H40" s="422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IF('Structures &amp; Real Property 1'!N40="","",'Structures &amp; Real Property 1'!N40)</f>
        <v/>
      </c>
      <c r="O40" s="21">
        <f t="shared" si="3"/>
        <v>0</v>
      </c>
    </row>
    <row r="41" spans="1:15">
      <c r="A41" s="169"/>
      <c r="B41" s="344" t="str">
        <f>IF('Structures &amp; Real Property 1'!B41:C41=0,"",'Structures &amp; Real Property 1'!B41:C41)</f>
        <v/>
      </c>
      <c r="C41" s="345"/>
      <c r="D41" s="420" t="str">
        <f>IF('Structures &amp; Real Property 1'!D41:F41=0,"",'Structures &amp; Real Property 1'!D41:F41)</f>
        <v/>
      </c>
      <c r="E41" s="421"/>
      <c r="F41" s="421"/>
      <c r="G41" s="421"/>
      <c r="H41" s="422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IF('Structures &amp; Real Property 1'!N41="","",'Structures &amp; Real Property 1'!N41)</f>
        <v/>
      </c>
      <c r="O41" s="21">
        <f t="shared" si="3"/>
        <v>0</v>
      </c>
    </row>
    <row r="42" spans="1:15">
      <c r="A42" s="169"/>
      <c r="B42" s="344" t="str">
        <f>IF('Structures &amp; Real Property 1'!B42:C42=0,"",'Structures &amp; Real Property 1'!B42:C42)</f>
        <v/>
      </c>
      <c r="C42" s="345"/>
      <c r="D42" s="420" t="str">
        <f>IF('Structures &amp; Real Property 1'!D42:F42=0,"",'Structures &amp; Real Property 1'!D42:F42)</f>
        <v/>
      </c>
      <c r="E42" s="421"/>
      <c r="F42" s="421"/>
      <c r="G42" s="421"/>
      <c r="H42" s="422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IF('Structures &amp; Real Property 1'!N42="","",'Structures &amp; Real Property 1'!N42)</f>
        <v/>
      </c>
      <c r="O42" s="21">
        <f t="shared" si="3"/>
        <v>0</v>
      </c>
    </row>
    <row r="43" spans="1:15">
      <c r="A43" s="169"/>
      <c r="B43" s="344" t="str">
        <f>IF('Structures &amp; Real Property 1'!B43:C43=0,"",'Structures &amp; Real Property 1'!B43:C43)</f>
        <v/>
      </c>
      <c r="C43" s="345"/>
      <c r="D43" s="420" t="str">
        <f>IF('Structures &amp; Real Property 1'!D43:F43=0,"",'Structures &amp; Real Property 1'!D43:F43)</f>
        <v/>
      </c>
      <c r="E43" s="421"/>
      <c r="F43" s="421"/>
      <c r="G43" s="421"/>
      <c r="H43" s="422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IF('Structures &amp; Real Property 1'!N43="","",'Structures &amp; Real Property 1'!N43)</f>
        <v/>
      </c>
      <c r="O43" s="21">
        <f t="shared" si="3"/>
        <v>0</v>
      </c>
    </row>
    <row r="44" spans="1:15">
      <c r="A44" s="169"/>
      <c r="B44" s="344" t="str">
        <f>IF('Structures &amp; Real Property 1'!B44:C44=0,"",'Structures &amp; Real Property 1'!B44:C44)</f>
        <v/>
      </c>
      <c r="C44" s="345"/>
      <c r="D44" s="420" t="str">
        <f>IF('Structures &amp; Real Property 1'!D44:F44=0,"",'Structures &amp; Real Property 1'!D44:F44)</f>
        <v/>
      </c>
      <c r="E44" s="421"/>
      <c r="F44" s="421"/>
      <c r="G44" s="421"/>
      <c r="H44" s="422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IF('Structures &amp; Real Property 1'!N44="","",'Structures &amp; Real Property 1'!N44)</f>
        <v/>
      </c>
      <c r="O44" s="21">
        <f t="shared" si="3"/>
        <v>0</v>
      </c>
    </row>
    <row r="45" spans="1:15">
      <c r="A45" s="169"/>
      <c r="B45" s="344" t="str">
        <f>IF('Structures &amp; Real Property 1'!B45:C45=0,"",'Structures &amp; Real Property 1'!B45:C45)</f>
        <v/>
      </c>
      <c r="C45" s="345"/>
      <c r="D45" s="420" t="str">
        <f>IF('Structures &amp; Real Property 1'!D45:F45=0,"",'Structures &amp; Real Property 1'!D45:F45)</f>
        <v/>
      </c>
      <c r="E45" s="421"/>
      <c r="F45" s="421"/>
      <c r="G45" s="421"/>
      <c r="H45" s="422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IF('Structures &amp; Real Property 1'!N45="","",'Structures &amp; Real Property 1'!N45)</f>
        <v/>
      </c>
      <c r="O45" s="21">
        <f t="shared" si="3"/>
        <v>0</v>
      </c>
    </row>
    <row r="46" spans="1:15">
      <c r="A46" s="169"/>
      <c r="B46" s="344" t="str">
        <f>IF('Structures &amp; Real Property 1'!B46:C46=0,"",'Structures &amp; Real Property 1'!B46:C46)</f>
        <v/>
      </c>
      <c r="C46" s="345"/>
      <c r="D46" s="420" t="str">
        <f>IF('Structures &amp; Real Property 1'!D46:F46=0,"",'Structures &amp; Real Property 1'!D46:F46)</f>
        <v/>
      </c>
      <c r="E46" s="421"/>
      <c r="F46" s="421"/>
      <c r="G46" s="421"/>
      <c r="H46" s="422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IF('Structures &amp; Real Property 1'!N46="","",'Structures &amp; Real Property 1'!N46)</f>
        <v/>
      </c>
      <c r="O46" s="21">
        <f t="shared" si="3"/>
        <v>0</v>
      </c>
    </row>
    <row r="47" spans="1:15">
      <c r="A47" s="169"/>
      <c r="B47" s="344" t="str">
        <f>IF('Structures &amp; Real Property 1'!B47:C47=0,"",'Structures &amp; Real Property 1'!B47:C47)</f>
        <v/>
      </c>
      <c r="C47" s="345"/>
      <c r="D47" s="420" t="str">
        <f>IF('Structures &amp; Real Property 1'!D47:F47=0,"",'Structures &amp; Real Property 1'!D47:F47)</f>
        <v/>
      </c>
      <c r="E47" s="421"/>
      <c r="F47" s="421"/>
      <c r="G47" s="421"/>
      <c r="H47" s="422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IF('Structures &amp; Real Property 1'!N47="","",'Structures &amp; Real Property 1'!N47)</f>
        <v/>
      </c>
      <c r="O47" s="21">
        <f t="shared" si="3"/>
        <v>0</v>
      </c>
    </row>
    <row r="48" spans="1:15">
      <c r="A48" s="169"/>
      <c r="B48" s="344" t="str">
        <f>IF('Structures &amp; Real Property 1'!B48:C48=0,"",'Structures &amp; Real Property 1'!B48:C48)</f>
        <v/>
      </c>
      <c r="C48" s="345"/>
      <c r="D48" s="420" t="str">
        <f>IF('Structures &amp; Real Property 1'!D48:F48=0,"",'Structures &amp; Real Property 1'!D48:F48)</f>
        <v/>
      </c>
      <c r="E48" s="421"/>
      <c r="F48" s="421"/>
      <c r="G48" s="421"/>
      <c r="H48" s="422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IF('Structures &amp; Real Property 1'!N48="","",'Structures &amp; Real Property 1'!N48)</f>
        <v/>
      </c>
      <c r="O48" s="21">
        <f t="shared" si="3"/>
        <v>0</v>
      </c>
    </row>
    <row r="49" spans="1:15">
      <c r="A49" s="169"/>
      <c r="B49" s="344" t="str">
        <f>IF('Structures &amp; Real Property 1'!B49:C49=0,"",'Structures &amp; Real Property 1'!B49:C49)</f>
        <v/>
      </c>
      <c r="C49" s="345"/>
      <c r="D49" s="420" t="str">
        <f>IF('Structures &amp; Real Property 1'!D49:F49=0,"",'Structures &amp; Real Property 1'!D49:F49)</f>
        <v/>
      </c>
      <c r="E49" s="421"/>
      <c r="F49" s="421"/>
      <c r="G49" s="421"/>
      <c r="H49" s="422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IF('Structures &amp; Real Property 1'!N49="","",'Structures &amp; Real Property 1'!N49)</f>
        <v/>
      </c>
      <c r="O49" s="21">
        <f t="shared" si="3"/>
        <v>0</v>
      </c>
    </row>
    <row r="50" spans="1:15">
      <c r="A50" s="169"/>
      <c r="B50" s="344" t="str">
        <f>IF('Structures &amp; Real Property 1'!B50:C50=0,"",'Structures &amp; Real Property 1'!B50:C50)</f>
        <v/>
      </c>
      <c r="C50" s="345"/>
      <c r="D50" s="420" t="str">
        <f>IF('Structures &amp; Real Property 1'!D50:F50=0,"",'Structures &amp; Real Property 1'!D50:F50)</f>
        <v/>
      </c>
      <c r="E50" s="421"/>
      <c r="F50" s="421"/>
      <c r="G50" s="421"/>
      <c r="H50" s="422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IF('Structures &amp; Real Property 1'!N50="","",'Structures &amp; Real Property 1'!N50)</f>
        <v/>
      </c>
      <c r="O50" s="21">
        <f t="shared" si="3"/>
        <v>0</v>
      </c>
    </row>
    <row r="51" spans="1:15">
      <c r="A51" s="169"/>
      <c r="B51" s="344" t="str">
        <f>IF('Structures &amp; Real Property 1'!B51:C51=0,"",'Structures &amp; Real Property 1'!B51:C51)</f>
        <v/>
      </c>
      <c r="C51" s="345"/>
      <c r="D51" s="420" t="str">
        <f>IF('Structures &amp; Real Property 1'!D51:F51=0,"",'Structures &amp; Real Property 1'!D51:F51)</f>
        <v/>
      </c>
      <c r="E51" s="421"/>
      <c r="F51" s="421"/>
      <c r="G51" s="421"/>
      <c r="H51" s="422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IF('Structures &amp; Real Property 1'!N51="","",'Structures &amp; Real Property 1'!N51)</f>
        <v/>
      </c>
      <c r="O51" s="21">
        <f t="shared" si="3"/>
        <v>0</v>
      </c>
    </row>
    <row r="52" spans="1:15">
      <c r="A52" s="169"/>
      <c r="B52" s="344" t="str">
        <f>IF('Structures &amp; Real Property 1'!B52:C52=0,"",'Structures &amp; Real Property 1'!B52:C52)</f>
        <v/>
      </c>
      <c r="C52" s="345"/>
      <c r="D52" s="420" t="str">
        <f>IF('Structures &amp; Real Property 1'!D52:F52=0,"",'Structures &amp; Real Property 1'!D52:F52)</f>
        <v/>
      </c>
      <c r="E52" s="421"/>
      <c r="F52" s="421"/>
      <c r="G52" s="421"/>
      <c r="H52" s="422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IF('Structures &amp; Real Property 1'!N52="","",'Structures &amp; Real Property 1'!N52)</f>
        <v/>
      </c>
      <c r="O52" s="21">
        <f t="shared" si="3"/>
        <v>0</v>
      </c>
    </row>
    <row r="53" spans="1:15">
      <c r="A53" s="169"/>
      <c r="B53" s="344" t="str">
        <f>IF('Structures &amp; Real Property 1'!B53:C53=0,"",'Structures &amp; Real Property 1'!B53:C53)</f>
        <v/>
      </c>
      <c r="C53" s="345"/>
      <c r="D53" s="420" t="str">
        <f>IF('Structures &amp; Real Property 1'!D53:F53=0,"",'Structures &amp; Real Property 1'!D53:F53)</f>
        <v/>
      </c>
      <c r="E53" s="421"/>
      <c r="F53" s="421"/>
      <c r="G53" s="421"/>
      <c r="H53" s="422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IF('Structures &amp; Real Property 1'!N53="","",'Structures &amp; Real Property 1'!N53)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52</v>
      </c>
      <c r="I55" s="167">
        <f>SUM(I9:I53)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392" t="str">
        <f>IF(K4="","TAX RATE NOT FILLED IN","")</f>
        <v/>
      </c>
      <c r="I57" s="392"/>
      <c r="L57" s="391" t="s">
        <v>191</v>
      </c>
      <c r="M57" s="391"/>
      <c r="N57" s="391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H57:I57"/>
    <mergeCell ref="B53:C53"/>
    <mergeCell ref="D53:H53"/>
    <mergeCell ref="B51:C51"/>
    <mergeCell ref="D51:H51"/>
    <mergeCell ref="B52:C52"/>
    <mergeCell ref="D52:H52"/>
    <mergeCell ref="B41:C41"/>
    <mergeCell ref="D41:H41"/>
    <mergeCell ref="B42:C42"/>
    <mergeCell ref="D42:H42"/>
    <mergeCell ref="B46:C46"/>
    <mergeCell ref="D46:H46"/>
    <mergeCell ref="B49:C49"/>
    <mergeCell ref="D49:H49"/>
    <mergeCell ref="B50:C50"/>
    <mergeCell ref="D50:H50"/>
    <mergeCell ref="B47:C47"/>
    <mergeCell ref="D47:H47"/>
    <mergeCell ref="B48:C48"/>
    <mergeCell ref="D48:H48"/>
    <mergeCell ref="B39:C39"/>
    <mergeCell ref="D39:H39"/>
    <mergeCell ref="B40:C40"/>
    <mergeCell ref="D40:H40"/>
    <mergeCell ref="B45:C45"/>
    <mergeCell ref="D45:H45"/>
    <mergeCell ref="B43:C43"/>
    <mergeCell ref="D43:H43"/>
    <mergeCell ref="B44:C44"/>
    <mergeCell ref="D44:H44"/>
    <mergeCell ref="B34:C34"/>
    <mergeCell ref="D34:H34"/>
    <mergeCell ref="B31:C31"/>
    <mergeCell ref="D31:H31"/>
    <mergeCell ref="B32:C32"/>
    <mergeCell ref="D32:H32"/>
    <mergeCell ref="B37:C37"/>
    <mergeCell ref="D37:H37"/>
    <mergeCell ref="B38:C38"/>
    <mergeCell ref="D38:H38"/>
    <mergeCell ref="B35:C35"/>
    <mergeCell ref="D35:H35"/>
    <mergeCell ref="B36:C36"/>
    <mergeCell ref="D36:H36"/>
    <mergeCell ref="B29:C29"/>
    <mergeCell ref="D29:H29"/>
    <mergeCell ref="B30:C30"/>
    <mergeCell ref="D30:H30"/>
    <mergeCell ref="B27:C27"/>
    <mergeCell ref="D27:H27"/>
    <mergeCell ref="B28:C28"/>
    <mergeCell ref="D28:H28"/>
    <mergeCell ref="B33:C33"/>
    <mergeCell ref="D33:H33"/>
    <mergeCell ref="B20:C20"/>
    <mergeCell ref="D20:H20"/>
    <mergeCell ref="B25:C25"/>
    <mergeCell ref="D25:H25"/>
    <mergeCell ref="B26:C26"/>
    <mergeCell ref="D26:H26"/>
    <mergeCell ref="B23:C23"/>
    <mergeCell ref="D23:H23"/>
    <mergeCell ref="B24:C24"/>
    <mergeCell ref="D24:H24"/>
    <mergeCell ref="O7:O8"/>
    <mergeCell ref="A1:I1"/>
    <mergeCell ref="C3:D3"/>
    <mergeCell ref="C5:D5"/>
    <mergeCell ref="B7:C7"/>
    <mergeCell ref="D7:H7"/>
    <mergeCell ref="B13:C13"/>
    <mergeCell ref="D13:H13"/>
    <mergeCell ref="B14:C14"/>
    <mergeCell ref="D14:H14"/>
    <mergeCell ref="B11:C11"/>
    <mergeCell ref="D11:H11"/>
    <mergeCell ref="B12:C12"/>
    <mergeCell ref="D12:H12"/>
    <mergeCell ref="B8:C8"/>
    <mergeCell ref="D8:H8"/>
    <mergeCell ref="N7:N8"/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  <mergeCell ref="D21:H21"/>
    <mergeCell ref="B22:C22"/>
    <mergeCell ref="D22:H22"/>
    <mergeCell ref="B19:C19"/>
    <mergeCell ref="D19:H19"/>
  </mergeCells>
  <phoneticPr fontId="36" type="noConversion"/>
  <conditionalFormatting sqref="D9:D53">
    <cfRule type="expression" dxfId="16" priority="1" stopIfTrue="1">
      <formula>AND(B9&gt;"",J9="")</formula>
    </cfRule>
  </conditionalFormatting>
  <conditionalFormatting sqref="E10:H53">
    <cfRule type="expression" dxfId="15" priority="2" stopIfTrue="1">
      <formula>AND(C10&gt;"",L10="")</formula>
    </cfRule>
  </conditionalFormatting>
  <conditionalFormatting sqref="G57:I57">
    <cfRule type="cellIs" dxfId="14" priority="4" stopIfTrue="1" operator="equal">
      <formula>"TAX RATE NOT FILLED IN"</formula>
    </cfRule>
  </conditionalFormatting>
  <conditionalFormatting sqref="H56:I56">
    <cfRule type="cellIs" dxfId="13" priority="3" stopIfTrue="1" operator="equal">
      <formula>"TAX NOT FILLED IN"</formula>
    </cfRule>
  </conditionalFormatting>
  <conditionalFormatting sqref="K4">
    <cfRule type="expression" dxfId="12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J9" sqref="J9"/>
    </sheetView>
  </sheetViews>
  <sheetFormatPr defaultRowHeight="12.75"/>
  <cols>
    <col min="9" max="9" width="14" customWidth="1"/>
    <col min="10" max="10" width="12.85546875" customWidth="1"/>
    <col min="11" max="11" width="10.85546875" customWidth="1"/>
    <col min="15" max="15" width="16.42578125" customWidth="1"/>
  </cols>
  <sheetData>
    <row r="1" spans="1:15" ht="18">
      <c r="A1" s="446" t="s">
        <v>317</v>
      </c>
      <c r="B1" s="433"/>
      <c r="C1" s="433"/>
      <c r="D1" s="433"/>
      <c r="E1" s="433"/>
      <c r="F1" s="433"/>
      <c r="G1" s="433"/>
      <c r="H1" s="433"/>
      <c r="I1" s="433"/>
    </row>
    <row r="2" spans="1:15">
      <c r="A2" s="2"/>
      <c r="B2" s="2"/>
    </row>
    <row r="3" spans="1:15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A4" s="2"/>
      <c r="B4" s="2"/>
      <c r="J4" s="2" t="s">
        <v>42</v>
      </c>
      <c r="K4" s="306">
        <f>'Structures &amp; Real Property 2'!K4</f>
        <v>0</v>
      </c>
    </row>
    <row r="5" spans="1:15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5</v>
      </c>
      <c r="G5" s="2" t="s">
        <v>2</v>
      </c>
      <c r="H5" s="180">
        <v>6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444" t="s">
        <v>225</v>
      </c>
      <c r="J7" s="166" t="s">
        <v>199</v>
      </c>
      <c r="K7" s="442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445"/>
      <c r="J8" s="166" t="s">
        <v>48</v>
      </c>
      <c r="K8" s="443"/>
      <c r="L8" s="443"/>
      <c r="M8" s="443"/>
      <c r="N8" s="443"/>
      <c r="O8" s="443"/>
    </row>
    <row r="9" spans="1:15">
      <c r="A9" s="169"/>
      <c r="B9" s="344" t="str">
        <f>IF('Structures &amp; Real Property 2'!B9:C9=0,"",'Structures &amp; Real Property 2'!B9:C9)</f>
        <v/>
      </c>
      <c r="C9" s="345"/>
      <c r="D9" s="420" t="str">
        <f>IF('Structures &amp; Real Property 2'!D9:F9=0,"",'Structures &amp; Real Property 2'!D9:F9)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IF('Structures &amp; Real Property 2'!N9="","",'Structures &amp; Real Property 2'!N9)</f>
        <v/>
      </c>
      <c r="O9" s="21">
        <f>J9+K9</f>
        <v>0</v>
      </c>
    </row>
    <row r="10" spans="1:15">
      <c r="A10" s="169"/>
      <c r="B10" s="344" t="str">
        <f>IF('Structures &amp; Real Property 2'!B10:C10=0,"",'Structures &amp; Real Property 2'!B10:C10)</f>
        <v/>
      </c>
      <c r="C10" s="345"/>
      <c r="D10" s="344" t="str">
        <f>IF('Structures &amp; Real Property 2'!D10:F10=0,"",'Structures &amp; Real Property 2'!D10:F10)</f>
        <v/>
      </c>
      <c r="E10" s="440"/>
      <c r="F10" s="440"/>
      <c r="G10" s="440"/>
      <c r="H10" s="345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IF('Structures &amp; Real Property 2'!N10="","",'Structures &amp; Real Property 2'!N10)</f>
        <v/>
      </c>
      <c r="O10" s="21">
        <f t="shared" ref="O10:O53" si="3">J10+K10</f>
        <v>0</v>
      </c>
    </row>
    <row r="11" spans="1:15">
      <c r="A11" s="169"/>
      <c r="B11" s="344" t="str">
        <f>IF('Structures &amp; Real Property 2'!B11:C11=0,"",'Structures &amp; Real Property 2'!B11:C11)</f>
        <v/>
      </c>
      <c r="C11" s="345"/>
      <c r="D11" s="344" t="str">
        <f>IF('Structures &amp; Real Property 2'!D11:F11=0,"",'Structures &amp; Real Property 2'!D11:F11)</f>
        <v/>
      </c>
      <c r="E11" s="440"/>
      <c r="F11" s="440"/>
      <c r="G11" s="440"/>
      <c r="H11" s="345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IF('Structures &amp; Real Property 2'!N11="","",'Structures &amp; Real Property 2'!N11)</f>
        <v/>
      </c>
      <c r="O11" s="21">
        <f t="shared" si="3"/>
        <v>0</v>
      </c>
    </row>
    <row r="12" spans="1:15">
      <c r="A12" s="169"/>
      <c r="B12" s="344" t="str">
        <f>IF('Structures &amp; Real Property 2'!B12:C12=0,"",'Structures &amp; Real Property 2'!B12:C12)</f>
        <v/>
      </c>
      <c r="C12" s="345"/>
      <c r="D12" s="344" t="str">
        <f>IF('Structures &amp; Real Property 2'!D12:F12=0,"",'Structures &amp; Real Property 2'!D12:F12)</f>
        <v/>
      </c>
      <c r="E12" s="440"/>
      <c r="F12" s="440"/>
      <c r="G12" s="440"/>
      <c r="H12" s="345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IF('Structures &amp; Real Property 2'!N12="","",'Structures &amp; Real Property 2'!N12)</f>
        <v/>
      </c>
      <c r="O12" s="21">
        <f t="shared" si="3"/>
        <v>0</v>
      </c>
    </row>
    <row r="13" spans="1:15">
      <c r="A13" s="169"/>
      <c r="B13" s="344" t="str">
        <f>IF('Structures &amp; Real Property 2'!B13:C13=0,"",'Structures &amp; Real Property 2'!B13:C13)</f>
        <v/>
      </c>
      <c r="C13" s="345"/>
      <c r="D13" s="344" t="str">
        <f>IF('Structures &amp; Real Property 2'!D13:F13=0,"",'Structures &amp; Real Property 2'!D13:F13)</f>
        <v/>
      </c>
      <c r="E13" s="440"/>
      <c r="F13" s="440"/>
      <c r="G13" s="440"/>
      <c r="H13" s="345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IF('Structures &amp; Real Property 2'!N13="","",'Structures &amp; Real Property 2'!N13)</f>
        <v/>
      </c>
      <c r="O13" s="21">
        <f t="shared" si="3"/>
        <v>0</v>
      </c>
    </row>
    <row r="14" spans="1:15">
      <c r="A14" s="169"/>
      <c r="B14" s="344" t="str">
        <f>IF('Structures &amp; Real Property 2'!B14:C14=0,"",'Structures &amp; Real Property 2'!B14:C14)</f>
        <v/>
      </c>
      <c r="C14" s="345"/>
      <c r="D14" s="344" t="str">
        <f>IF('Structures &amp; Real Property 2'!D14:F14=0,"",'Structures &amp; Real Property 2'!D14:F14)</f>
        <v/>
      </c>
      <c r="E14" s="440"/>
      <c r="F14" s="440"/>
      <c r="G14" s="440"/>
      <c r="H14" s="345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IF('Structures &amp; Real Property 2'!N14="","",'Structures &amp; Real Property 2'!N14)</f>
        <v/>
      </c>
      <c r="O14" s="21">
        <f t="shared" si="3"/>
        <v>0</v>
      </c>
    </row>
    <row r="15" spans="1:15">
      <c r="A15" s="169"/>
      <c r="B15" s="344" t="str">
        <f>IF('Structures &amp; Real Property 2'!B15:C15=0,"",'Structures &amp; Real Property 2'!B15:C15)</f>
        <v/>
      </c>
      <c r="C15" s="345"/>
      <c r="D15" s="344" t="str">
        <f>IF('Structures &amp; Real Property 2'!D15:F15=0,"",'Structures &amp; Real Property 2'!D15:F15)</f>
        <v/>
      </c>
      <c r="E15" s="440"/>
      <c r="F15" s="440"/>
      <c r="G15" s="440"/>
      <c r="H15" s="345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IF('Structures &amp; Real Property 2'!N15="","",'Structures &amp; Real Property 2'!N15)</f>
        <v/>
      </c>
      <c r="O15" s="21">
        <f t="shared" si="3"/>
        <v>0</v>
      </c>
    </row>
    <row r="16" spans="1:15">
      <c r="A16" s="169"/>
      <c r="B16" s="344" t="str">
        <f>IF('Structures &amp; Real Property 2'!B16:C16=0,"",'Structures &amp; Real Property 2'!B16:C16)</f>
        <v/>
      </c>
      <c r="C16" s="345"/>
      <c r="D16" s="344" t="str">
        <f>IF('Structures &amp; Real Property 2'!D16:F16=0,"",'Structures &amp; Real Property 2'!D16:F16)</f>
        <v/>
      </c>
      <c r="E16" s="440"/>
      <c r="F16" s="440"/>
      <c r="G16" s="440"/>
      <c r="H16" s="345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IF('Structures &amp; Real Property 2'!N16="","",'Structures &amp; Real Property 2'!N16)</f>
        <v/>
      </c>
      <c r="O16" s="21">
        <f t="shared" si="3"/>
        <v>0</v>
      </c>
    </row>
    <row r="17" spans="1:15">
      <c r="A17" s="169"/>
      <c r="B17" s="344" t="str">
        <f>IF('Structures &amp; Real Property 2'!B17:C17=0,"",'Structures &amp; Real Property 2'!B17:C17)</f>
        <v/>
      </c>
      <c r="C17" s="345"/>
      <c r="D17" s="344" t="str">
        <f>IF('Structures &amp; Real Property 2'!D17:F17=0,"",'Structures &amp; Real Property 2'!D17:F17)</f>
        <v/>
      </c>
      <c r="E17" s="440"/>
      <c r="F17" s="440"/>
      <c r="G17" s="440"/>
      <c r="H17" s="345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IF('Structures &amp; Real Property 2'!N17="","",'Structures &amp; Real Property 2'!N17)</f>
        <v/>
      </c>
      <c r="O17" s="21">
        <f t="shared" si="3"/>
        <v>0</v>
      </c>
    </row>
    <row r="18" spans="1:15">
      <c r="A18" s="169"/>
      <c r="B18" s="344" t="str">
        <f>IF('Structures &amp; Real Property 2'!B18:C18=0,"",'Structures &amp; Real Property 2'!B18:C18)</f>
        <v/>
      </c>
      <c r="C18" s="345"/>
      <c r="D18" s="344" t="str">
        <f>IF('Structures &amp; Real Property 2'!D18:F18=0,"",'Structures &amp; Real Property 2'!D18:F18)</f>
        <v/>
      </c>
      <c r="E18" s="440"/>
      <c r="F18" s="440"/>
      <c r="G18" s="440"/>
      <c r="H18" s="345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IF('Structures &amp; Real Property 2'!N18="","",'Structures &amp; Real Property 2'!N18)</f>
        <v/>
      </c>
      <c r="O18" s="21">
        <f t="shared" si="3"/>
        <v>0</v>
      </c>
    </row>
    <row r="19" spans="1:15">
      <c r="A19" s="169"/>
      <c r="B19" s="344" t="str">
        <f>IF('Structures &amp; Real Property 2'!B19:C19=0,"",'Structures &amp; Real Property 2'!B19:C19)</f>
        <v/>
      </c>
      <c r="C19" s="345"/>
      <c r="D19" s="344" t="str">
        <f>IF('Structures &amp; Real Property 2'!D19:F19=0,"",'Structures &amp; Real Property 2'!D19:F19)</f>
        <v/>
      </c>
      <c r="E19" s="440"/>
      <c r="F19" s="440"/>
      <c r="G19" s="440"/>
      <c r="H19" s="345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IF('Structures &amp; Real Property 2'!N19="","",'Structures &amp; Real Property 2'!N19)</f>
        <v/>
      </c>
      <c r="O19" s="21">
        <f t="shared" si="3"/>
        <v>0</v>
      </c>
    </row>
    <row r="20" spans="1:15">
      <c r="A20" s="169"/>
      <c r="B20" s="344" t="str">
        <f>IF('Structures &amp; Real Property 2'!B20:C20=0,"",'Structures &amp; Real Property 2'!B20:C20)</f>
        <v/>
      </c>
      <c r="C20" s="345"/>
      <c r="D20" s="344" t="str">
        <f>IF('Structures &amp; Real Property 2'!D20:F20=0,"",'Structures &amp; Real Property 2'!D20:F20)</f>
        <v/>
      </c>
      <c r="E20" s="440"/>
      <c r="F20" s="440"/>
      <c r="G20" s="440"/>
      <c r="H20" s="345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IF('Structures &amp; Real Property 2'!N20="","",'Structures &amp; Real Property 2'!N20)</f>
        <v/>
      </c>
      <c r="O20" s="21">
        <f t="shared" si="3"/>
        <v>0</v>
      </c>
    </row>
    <row r="21" spans="1:15">
      <c r="A21" s="169"/>
      <c r="B21" s="344" t="str">
        <f>IF('Structures &amp; Real Property 2'!B21:C21=0,"",'Structures &amp; Real Property 2'!B21:C21)</f>
        <v/>
      </c>
      <c r="C21" s="345"/>
      <c r="D21" s="344" t="str">
        <f>IF('Structures &amp; Real Property 2'!D21:F21=0,"",'Structures &amp; Real Property 2'!D21:F21)</f>
        <v/>
      </c>
      <c r="E21" s="440"/>
      <c r="F21" s="440"/>
      <c r="G21" s="440"/>
      <c r="H21" s="345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IF('Structures &amp; Real Property 2'!N21="","",'Structures &amp; Real Property 2'!N21)</f>
        <v/>
      </c>
      <c r="O21" s="21">
        <f t="shared" si="3"/>
        <v>0</v>
      </c>
    </row>
    <row r="22" spans="1:15">
      <c r="A22" s="169"/>
      <c r="B22" s="344" t="str">
        <f>IF('Structures &amp; Real Property 2'!B22:C22=0,"",'Structures &amp; Real Property 2'!B22:C22)</f>
        <v/>
      </c>
      <c r="C22" s="345"/>
      <c r="D22" s="344" t="str">
        <f>IF('Structures &amp; Real Property 2'!D22:F22=0,"",'Structures &amp; Real Property 2'!D22:F22)</f>
        <v/>
      </c>
      <c r="E22" s="440"/>
      <c r="F22" s="440"/>
      <c r="G22" s="440"/>
      <c r="H22" s="345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IF('Structures &amp; Real Property 2'!N22="","",'Structures &amp; Real Property 2'!N22)</f>
        <v/>
      </c>
      <c r="O22" s="21">
        <f t="shared" si="3"/>
        <v>0</v>
      </c>
    </row>
    <row r="23" spans="1:15">
      <c r="A23" s="169"/>
      <c r="B23" s="344" t="str">
        <f>IF('Structures &amp; Real Property 2'!B23:C23=0,"",'Structures &amp; Real Property 2'!B23:C23)</f>
        <v/>
      </c>
      <c r="C23" s="345"/>
      <c r="D23" s="344" t="str">
        <f>IF('Structures &amp; Real Property 2'!D23:F23=0,"",'Structures &amp; Real Property 2'!D23:F23)</f>
        <v/>
      </c>
      <c r="E23" s="440"/>
      <c r="F23" s="440"/>
      <c r="G23" s="440"/>
      <c r="H23" s="345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IF('Structures &amp; Real Property 2'!N23="","",'Structures &amp; Real Property 2'!N23)</f>
        <v/>
      </c>
      <c r="O23" s="21">
        <f t="shared" si="3"/>
        <v>0</v>
      </c>
    </row>
    <row r="24" spans="1:15">
      <c r="A24" s="169"/>
      <c r="B24" s="344" t="str">
        <f>IF('Structures &amp; Real Property 2'!B24:C24=0,"",'Structures &amp; Real Property 2'!B24:C24)</f>
        <v/>
      </c>
      <c r="C24" s="345"/>
      <c r="D24" s="344" t="str">
        <f>IF('Structures &amp; Real Property 2'!D24:F24=0,"",'Structures &amp; Real Property 2'!D24:F24)</f>
        <v/>
      </c>
      <c r="E24" s="440"/>
      <c r="F24" s="440"/>
      <c r="G24" s="440"/>
      <c r="H24" s="345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IF('Structures &amp; Real Property 2'!N24="","",'Structures &amp; Real Property 2'!N24)</f>
        <v/>
      </c>
      <c r="O24" s="21">
        <f t="shared" si="3"/>
        <v>0</v>
      </c>
    </row>
    <row r="25" spans="1:15">
      <c r="A25" s="169"/>
      <c r="B25" s="344" t="str">
        <f>IF('Structures &amp; Real Property 2'!B25:C25=0,"",'Structures &amp; Real Property 2'!B25:C25)</f>
        <v/>
      </c>
      <c r="C25" s="345"/>
      <c r="D25" s="344" t="str">
        <f>IF('Structures &amp; Real Property 2'!D25:F25=0,"",'Structures &amp; Real Property 2'!D25:F25)</f>
        <v/>
      </c>
      <c r="E25" s="440"/>
      <c r="F25" s="440"/>
      <c r="G25" s="440"/>
      <c r="H25" s="345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IF('Structures &amp; Real Property 2'!N25="","",'Structures &amp; Real Property 2'!N25)</f>
        <v/>
      </c>
      <c r="O25" s="21">
        <f t="shared" si="3"/>
        <v>0</v>
      </c>
    </row>
    <row r="26" spans="1:15">
      <c r="A26" s="169"/>
      <c r="B26" s="344" t="str">
        <f>IF('Structures &amp; Real Property 2'!B26:C26=0,"",'Structures &amp; Real Property 2'!B26:C26)</f>
        <v/>
      </c>
      <c r="C26" s="345"/>
      <c r="D26" s="344" t="str">
        <f>IF('Structures &amp; Real Property 2'!D26:F26=0,"",'Structures &amp; Real Property 2'!D26:F26)</f>
        <v/>
      </c>
      <c r="E26" s="440"/>
      <c r="F26" s="440"/>
      <c r="G26" s="440"/>
      <c r="H26" s="345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IF('Structures &amp; Real Property 2'!N26="","",'Structures &amp; Real Property 2'!N26)</f>
        <v/>
      </c>
      <c r="O26" s="21">
        <f t="shared" si="3"/>
        <v>0</v>
      </c>
    </row>
    <row r="27" spans="1:15">
      <c r="A27" s="169"/>
      <c r="B27" s="344" t="str">
        <f>IF('Structures &amp; Real Property 2'!B27:C27=0,"",'Structures &amp; Real Property 2'!B27:C27)</f>
        <v/>
      </c>
      <c r="C27" s="345"/>
      <c r="D27" s="344" t="str">
        <f>IF('Structures &amp; Real Property 2'!D27:F27=0,"",'Structures &amp; Real Property 2'!D27:F27)</f>
        <v/>
      </c>
      <c r="E27" s="440"/>
      <c r="F27" s="440"/>
      <c r="G27" s="440"/>
      <c r="H27" s="345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IF('Structures &amp; Real Property 2'!N27="","",'Structures &amp; Real Property 2'!N27)</f>
        <v/>
      </c>
      <c r="O27" s="21">
        <f t="shared" si="3"/>
        <v>0</v>
      </c>
    </row>
    <row r="28" spans="1:15">
      <c r="A28" s="169"/>
      <c r="B28" s="344" t="str">
        <f>IF('Structures &amp; Real Property 2'!B28:C28=0,"",'Structures &amp; Real Property 2'!B28:C28)</f>
        <v/>
      </c>
      <c r="C28" s="345"/>
      <c r="D28" s="344" t="str">
        <f>IF('Structures &amp; Real Property 2'!D28:F28=0,"",'Structures &amp; Real Property 2'!D28:F28)</f>
        <v/>
      </c>
      <c r="E28" s="440"/>
      <c r="F28" s="440"/>
      <c r="G28" s="440"/>
      <c r="H28" s="345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IF('Structures &amp; Real Property 2'!N28="","",'Structures &amp; Real Property 2'!N28)</f>
        <v/>
      </c>
      <c r="O28" s="21">
        <f t="shared" si="3"/>
        <v>0</v>
      </c>
    </row>
    <row r="29" spans="1:15">
      <c r="A29" s="169"/>
      <c r="B29" s="344" t="str">
        <f>IF('Structures &amp; Real Property 2'!B29:C29=0,"",'Structures &amp; Real Property 2'!B29:C29)</f>
        <v/>
      </c>
      <c r="C29" s="345"/>
      <c r="D29" s="344" t="str">
        <f>IF('Structures &amp; Real Property 2'!D29:F29=0,"",'Structures &amp; Real Property 2'!D29:F29)</f>
        <v/>
      </c>
      <c r="E29" s="440"/>
      <c r="F29" s="440"/>
      <c r="G29" s="440"/>
      <c r="H29" s="345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IF('Structures &amp; Real Property 2'!N29="","",'Structures &amp; Real Property 2'!N29)</f>
        <v/>
      </c>
      <c r="O29" s="21">
        <f t="shared" si="3"/>
        <v>0</v>
      </c>
    </row>
    <row r="30" spans="1:15">
      <c r="A30" s="169"/>
      <c r="B30" s="344" t="str">
        <f>IF('Structures &amp; Real Property 2'!B30:C30=0,"",'Structures &amp; Real Property 2'!B30:C30)</f>
        <v/>
      </c>
      <c r="C30" s="345"/>
      <c r="D30" s="344" t="str">
        <f>IF('Structures &amp; Real Property 2'!D30:F30=0,"",'Structures &amp; Real Property 2'!D30:F30)</f>
        <v/>
      </c>
      <c r="E30" s="440"/>
      <c r="F30" s="440"/>
      <c r="G30" s="440"/>
      <c r="H30" s="345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IF('Structures &amp; Real Property 2'!N30="","",'Structures &amp; Real Property 2'!N30)</f>
        <v/>
      </c>
      <c r="O30" s="21">
        <f t="shared" si="3"/>
        <v>0</v>
      </c>
    </row>
    <row r="31" spans="1:15">
      <c r="A31" s="169"/>
      <c r="B31" s="344" t="str">
        <f>IF('Structures &amp; Real Property 2'!B31:C31=0,"",'Structures &amp; Real Property 2'!B31:C31)</f>
        <v/>
      </c>
      <c r="C31" s="345"/>
      <c r="D31" s="344" t="str">
        <f>IF('Structures &amp; Real Property 2'!D31:F31=0,"",'Structures &amp; Real Property 2'!D31:F31)</f>
        <v/>
      </c>
      <c r="E31" s="440"/>
      <c r="F31" s="440"/>
      <c r="G31" s="440"/>
      <c r="H31" s="345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IF('Structures &amp; Real Property 2'!N31="","",'Structures &amp; Real Property 2'!N31)</f>
        <v/>
      </c>
      <c r="O31" s="21">
        <f t="shared" si="3"/>
        <v>0</v>
      </c>
    </row>
    <row r="32" spans="1:15">
      <c r="A32" s="169"/>
      <c r="B32" s="344" t="str">
        <f>IF('Structures &amp; Real Property 2'!B32:C32=0,"",'Structures &amp; Real Property 2'!B32:C32)</f>
        <v/>
      </c>
      <c r="C32" s="345"/>
      <c r="D32" s="344" t="str">
        <f>IF('Structures &amp; Real Property 2'!D32:F32=0,"",'Structures &amp; Real Property 2'!D32:F32)</f>
        <v/>
      </c>
      <c r="E32" s="440"/>
      <c r="F32" s="440"/>
      <c r="G32" s="440"/>
      <c r="H32" s="345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IF('Structures &amp; Real Property 2'!N32="","",'Structures &amp; Real Property 2'!N32)</f>
        <v/>
      </c>
      <c r="O32" s="21">
        <f t="shared" si="3"/>
        <v>0</v>
      </c>
    </row>
    <row r="33" spans="1:15">
      <c r="A33" s="169"/>
      <c r="B33" s="344" t="str">
        <f>IF('Structures &amp; Real Property 2'!B33:C33=0,"",'Structures &amp; Real Property 2'!B33:C33)</f>
        <v/>
      </c>
      <c r="C33" s="345"/>
      <c r="D33" s="344" t="str">
        <f>IF('Structures &amp; Real Property 2'!D33:F33=0,"",'Structures &amp; Real Property 2'!D33:F33)</f>
        <v/>
      </c>
      <c r="E33" s="440"/>
      <c r="F33" s="440"/>
      <c r="G33" s="440"/>
      <c r="H33" s="345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IF('Structures &amp; Real Property 2'!N33="","",'Structures &amp; Real Property 2'!N33)</f>
        <v/>
      </c>
      <c r="O33" s="21">
        <f t="shared" si="3"/>
        <v>0</v>
      </c>
    </row>
    <row r="34" spans="1:15">
      <c r="A34" s="169"/>
      <c r="B34" s="344" t="str">
        <f>IF('Structures &amp; Real Property 2'!B34:C34=0,"",'Structures &amp; Real Property 2'!B34:C34)</f>
        <v/>
      </c>
      <c r="C34" s="345"/>
      <c r="D34" s="344" t="str">
        <f>IF('Structures &amp; Real Property 2'!D34:F34=0,"",'Structures &amp; Real Property 2'!D34:F34)</f>
        <v/>
      </c>
      <c r="E34" s="440"/>
      <c r="F34" s="440"/>
      <c r="G34" s="440"/>
      <c r="H34" s="345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IF('Structures &amp; Real Property 2'!N34="","",'Structures &amp; Real Property 2'!N34)</f>
        <v/>
      </c>
      <c r="O34" s="21">
        <f t="shared" si="3"/>
        <v>0</v>
      </c>
    </row>
    <row r="35" spans="1:15">
      <c r="A35" s="169"/>
      <c r="B35" s="344" t="str">
        <f>IF('Structures &amp; Real Property 2'!B35:C35=0,"",'Structures &amp; Real Property 2'!B35:C35)</f>
        <v/>
      </c>
      <c r="C35" s="345"/>
      <c r="D35" s="344" t="str">
        <f>IF('Structures &amp; Real Property 2'!D35:F35=0,"",'Structures &amp; Real Property 2'!D35:F35)</f>
        <v/>
      </c>
      <c r="E35" s="440"/>
      <c r="F35" s="440"/>
      <c r="G35" s="440"/>
      <c r="H35" s="345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IF('Structures &amp; Real Property 2'!N35="","",'Structures &amp; Real Property 2'!N35)</f>
        <v/>
      </c>
      <c r="O35" s="21">
        <f t="shared" si="3"/>
        <v>0</v>
      </c>
    </row>
    <row r="36" spans="1:15">
      <c r="A36" s="169"/>
      <c r="B36" s="344" t="str">
        <f>IF('Structures &amp; Real Property 2'!B36:C36=0,"",'Structures &amp; Real Property 2'!B36:C36)</f>
        <v/>
      </c>
      <c r="C36" s="345"/>
      <c r="D36" s="344" t="str">
        <f>IF('Structures &amp; Real Property 2'!D36:F36=0,"",'Structures &amp; Real Property 2'!D36:F36)</f>
        <v/>
      </c>
      <c r="E36" s="440"/>
      <c r="F36" s="440"/>
      <c r="G36" s="440"/>
      <c r="H36" s="345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IF('Structures &amp; Real Property 2'!N36="","",'Structures &amp; Real Property 2'!N36)</f>
        <v/>
      </c>
      <c r="O36" s="21">
        <f t="shared" si="3"/>
        <v>0</v>
      </c>
    </row>
    <row r="37" spans="1:15">
      <c r="A37" s="169"/>
      <c r="B37" s="344" t="str">
        <f>IF('Structures &amp; Real Property 2'!B37:C37=0,"",'Structures &amp; Real Property 2'!B37:C37)</f>
        <v/>
      </c>
      <c r="C37" s="345"/>
      <c r="D37" s="344" t="str">
        <f>IF('Structures &amp; Real Property 2'!D37:F37=0,"",'Structures &amp; Real Property 2'!D37:F37)</f>
        <v/>
      </c>
      <c r="E37" s="440"/>
      <c r="F37" s="440"/>
      <c r="G37" s="440"/>
      <c r="H37" s="345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IF('Structures &amp; Real Property 2'!N37="","",'Structures &amp; Real Property 2'!N37)</f>
        <v/>
      </c>
      <c r="O37" s="21">
        <f t="shared" si="3"/>
        <v>0</v>
      </c>
    </row>
    <row r="38" spans="1:15">
      <c r="A38" s="169"/>
      <c r="B38" s="344" t="str">
        <f>IF('Structures &amp; Real Property 2'!B38:C38=0,"",'Structures &amp; Real Property 2'!B38:C38)</f>
        <v/>
      </c>
      <c r="C38" s="345"/>
      <c r="D38" s="344" t="str">
        <f>IF('Structures &amp; Real Property 2'!D38:F38=0,"",'Structures &amp; Real Property 2'!D38:F38)</f>
        <v/>
      </c>
      <c r="E38" s="440"/>
      <c r="F38" s="440"/>
      <c r="G38" s="440"/>
      <c r="H38" s="345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IF('Structures &amp; Real Property 2'!N38="","",'Structures &amp; Real Property 2'!N38)</f>
        <v/>
      </c>
      <c r="O38" s="21">
        <f t="shared" si="3"/>
        <v>0</v>
      </c>
    </row>
    <row r="39" spans="1:15">
      <c r="A39" s="169"/>
      <c r="B39" s="344" t="str">
        <f>IF('Structures &amp; Real Property 2'!B39:C39=0,"",'Structures &amp; Real Property 2'!B39:C39)</f>
        <v/>
      </c>
      <c r="C39" s="345"/>
      <c r="D39" s="344" t="str">
        <f>IF('Structures &amp; Real Property 2'!D39:F39=0,"",'Structures &amp; Real Property 2'!D39:F39)</f>
        <v/>
      </c>
      <c r="E39" s="440"/>
      <c r="F39" s="440"/>
      <c r="G39" s="440"/>
      <c r="H39" s="345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IF('Structures &amp; Real Property 2'!N39="","",'Structures &amp; Real Property 2'!N39)</f>
        <v/>
      </c>
      <c r="O39" s="21">
        <f t="shared" si="3"/>
        <v>0</v>
      </c>
    </row>
    <row r="40" spans="1:15">
      <c r="A40" s="169"/>
      <c r="B40" s="344" t="str">
        <f>IF('Structures &amp; Real Property 2'!B40:C40=0,"",'Structures &amp; Real Property 2'!B40:C40)</f>
        <v/>
      </c>
      <c r="C40" s="345"/>
      <c r="D40" s="344" t="str">
        <f>IF('Structures &amp; Real Property 2'!D40:F40=0,"",'Structures &amp; Real Property 2'!D40:F40)</f>
        <v/>
      </c>
      <c r="E40" s="440"/>
      <c r="F40" s="440"/>
      <c r="G40" s="440"/>
      <c r="H40" s="345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IF('Structures &amp; Real Property 2'!N40="","",'Structures &amp; Real Property 2'!N40)</f>
        <v/>
      </c>
      <c r="O40" s="21">
        <f t="shared" si="3"/>
        <v>0</v>
      </c>
    </row>
    <row r="41" spans="1:15">
      <c r="A41" s="169"/>
      <c r="B41" s="344" t="str">
        <f>IF('Structures &amp; Real Property 2'!B41:C41=0,"",'Structures &amp; Real Property 2'!B41:C41)</f>
        <v/>
      </c>
      <c r="C41" s="345"/>
      <c r="D41" s="344" t="str">
        <f>IF('Structures &amp; Real Property 2'!D41:F41=0,"",'Structures &amp; Real Property 2'!D41:F41)</f>
        <v/>
      </c>
      <c r="E41" s="440"/>
      <c r="F41" s="440"/>
      <c r="G41" s="440"/>
      <c r="H41" s="345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IF('Structures &amp; Real Property 2'!N41="","",'Structures &amp; Real Property 2'!N41)</f>
        <v/>
      </c>
      <c r="O41" s="21">
        <f t="shared" si="3"/>
        <v>0</v>
      </c>
    </row>
    <row r="42" spans="1:15">
      <c r="A42" s="169"/>
      <c r="B42" s="344" t="str">
        <f>IF('Structures &amp; Real Property 2'!B42:C42=0,"",'Structures &amp; Real Property 2'!B42:C42)</f>
        <v/>
      </c>
      <c r="C42" s="345"/>
      <c r="D42" s="344" t="str">
        <f>IF('Structures &amp; Real Property 2'!D42:F42=0,"",'Structures &amp; Real Property 2'!D42:F42)</f>
        <v/>
      </c>
      <c r="E42" s="440"/>
      <c r="F42" s="440"/>
      <c r="G42" s="440"/>
      <c r="H42" s="345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IF('Structures &amp; Real Property 2'!N42="","",'Structures &amp; Real Property 2'!N42)</f>
        <v/>
      </c>
      <c r="O42" s="21">
        <f t="shared" si="3"/>
        <v>0</v>
      </c>
    </row>
    <row r="43" spans="1:15">
      <c r="A43" s="169"/>
      <c r="B43" s="344" t="str">
        <f>IF('Structures &amp; Real Property 2'!B43:C43=0,"",'Structures &amp; Real Property 2'!B43:C43)</f>
        <v/>
      </c>
      <c r="C43" s="345"/>
      <c r="D43" s="344" t="str">
        <f>IF('Structures &amp; Real Property 2'!D43:F43=0,"",'Structures &amp; Real Property 2'!D43:F43)</f>
        <v/>
      </c>
      <c r="E43" s="440"/>
      <c r="F43" s="440"/>
      <c r="G43" s="440"/>
      <c r="H43" s="345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IF('Structures &amp; Real Property 2'!N43="","",'Structures &amp; Real Property 2'!N43)</f>
        <v/>
      </c>
      <c r="O43" s="21">
        <f t="shared" si="3"/>
        <v>0</v>
      </c>
    </row>
    <row r="44" spans="1:15">
      <c r="A44" s="169"/>
      <c r="B44" s="344" t="str">
        <f>IF('Structures &amp; Real Property 2'!B44:C44=0,"",'Structures &amp; Real Property 2'!B44:C44)</f>
        <v/>
      </c>
      <c r="C44" s="345"/>
      <c r="D44" s="344" t="str">
        <f>IF('Structures &amp; Real Property 2'!D44:F44=0,"",'Structures &amp; Real Property 2'!D44:F44)</f>
        <v/>
      </c>
      <c r="E44" s="440"/>
      <c r="F44" s="440"/>
      <c r="G44" s="440"/>
      <c r="H44" s="345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IF('Structures &amp; Real Property 2'!N44="","",'Structures &amp; Real Property 2'!N44)</f>
        <v/>
      </c>
      <c r="O44" s="21">
        <f t="shared" si="3"/>
        <v>0</v>
      </c>
    </row>
    <row r="45" spans="1:15">
      <c r="A45" s="169"/>
      <c r="B45" s="344" t="str">
        <f>IF('Structures &amp; Real Property 2'!B45:C45=0,"",'Structures &amp; Real Property 2'!B45:C45)</f>
        <v/>
      </c>
      <c r="C45" s="345"/>
      <c r="D45" s="344" t="str">
        <f>IF('Structures &amp; Real Property 2'!D45:F45=0,"",'Structures &amp; Real Property 2'!D45:F45)</f>
        <v/>
      </c>
      <c r="E45" s="440"/>
      <c r="F45" s="440"/>
      <c r="G45" s="440"/>
      <c r="H45" s="345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IF('Structures &amp; Real Property 2'!N45="","",'Structures &amp; Real Property 2'!N45)</f>
        <v/>
      </c>
      <c r="O45" s="21">
        <f t="shared" si="3"/>
        <v>0</v>
      </c>
    </row>
    <row r="46" spans="1:15">
      <c r="A46" s="169"/>
      <c r="B46" s="344" t="str">
        <f>IF('Structures &amp; Real Property 2'!B46:C46=0,"",'Structures &amp; Real Property 2'!B46:C46)</f>
        <v/>
      </c>
      <c r="C46" s="345"/>
      <c r="D46" s="344" t="str">
        <f>IF('Structures &amp; Real Property 2'!D46:F46=0,"",'Structures &amp; Real Property 2'!D46:F46)</f>
        <v/>
      </c>
      <c r="E46" s="440"/>
      <c r="F46" s="440"/>
      <c r="G46" s="440"/>
      <c r="H46" s="345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IF('Structures &amp; Real Property 2'!N46="","",'Structures &amp; Real Property 2'!N46)</f>
        <v/>
      </c>
      <c r="O46" s="21">
        <f t="shared" si="3"/>
        <v>0</v>
      </c>
    </row>
    <row r="47" spans="1:15">
      <c r="A47" s="169"/>
      <c r="B47" s="344" t="str">
        <f>IF('Structures &amp; Real Property 2'!B47:C47=0,"",'Structures &amp; Real Property 2'!B47:C47)</f>
        <v/>
      </c>
      <c r="C47" s="345"/>
      <c r="D47" s="344" t="str">
        <f>IF('Structures &amp; Real Property 2'!D47:F47=0,"",'Structures &amp; Real Property 2'!D47:F47)</f>
        <v/>
      </c>
      <c r="E47" s="440"/>
      <c r="F47" s="440"/>
      <c r="G47" s="440"/>
      <c r="H47" s="345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IF('Structures &amp; Real Property 2'!N47="","",'Structures &amp; Real Property 2'!N47)</f>
        <v/>
      </c>
      <c r="O47" s="21">
        <f t="shared" si="3"/>
        <v>0</v>
      </c>
    </row>
    <row r="48" spans="1:15">
      <c r="A48" s="169"/>
      <c r="B48" s="344" t="str">
        <f>IF('Structures &amp; Real Property 2'!B48:C48=0,"",'Structures &amp; Real Property 2'!B48:C48)</f>
        <v/>
      </c>
      <c r="C48" s="345"/>
      <c r="D48" s="344" t="str">
        <f>IF('Structures &amp; Real Property 2'!D48:F48=0,"",'Structures &amp; Real Property 2'!D48:F48)</f>
        <v/>
      </c>
      <c r="E48" s="440"/>
      <c r="F48" s="440"/>
      <c r="G48" s="440"/>
      <c r="H48" s="345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IF('Structures &amp; Real Property 2'!N48="","",'Structures &amp; Real Property 2'!N48)</f>
        <v/>
      </c>
      <c r="O48" s="21">
        <f t="shared" si="3"/>
        <v>0</v>
      </c>
    </row>
    <row r="49" spans="1:15">
      <c r="A49" s="169"/>
      <c r="B49" s="344" t="str">
        <f>IF('Structures &amp; Real Property 2'!B49:C49=0,"",'Structures &amp; Real Property 2'!B49:C49)</f>
        <v/>
      </c>
      <c r="C49" s="345"/>
      <c r="D49" s="344" t="str">
        <f>IF('Structures &amp; Real Property 2'!D49:F49=0,"",'Structures &amp; Real Property 2'!D49:F49)</f>
        <v/>
      </c>
      <c r="E49" s="440"/>
      <c r="F49" s="440"/>
      <c r="G49" s="440"/>
      <c r="H49" s="345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IF('Structures &amp; Real Property 2'!N49="","",'Structures &amp; Real Property 2'!N49)</f>
        <v/>
      </c>
      <c r="O49" s="21">
        <f t="shared" si="3"/>
        <v>0</v>
      </c>
    </row>
    <row r="50" spans="1:15">
      <c r="A50" s="169"/>
      <c r="B50" s="344" t="str">
        <f>IF('Structures &amp; Real Property 2'!B50:C50=0,"",'Structures &amp; Real Property 2'!B50:C50)</f>
        <v/>
      </c>
      <c r="C50" s="345"/>
      <c r="D50" s="344" t="str">
        <f>IF('Structures &amp; Real Property 2'!D50:F50=0,"",'Structures &amp; Real Property 2'!D50:F50)</f>
        <v/>
      </c>
      <c r="E50" s="440"/>
      <c r="F50" s="440"/>
      <c r="G50" s="440"/>
      <c r="H50" s="345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IF('Structures &amp; Real Property 2'!N50="","",'Structures &amp; Real Property 2'!N50)</f>
        <v/>
      </c>
      <c r="O50" s="21">
        <f t="shared" si="3"/>
        <v>0</v>
      </c>
    </row>
    <row r="51" spans="1:15">
      <c r="A51" s="169"/>
      <c r="B51" s="344" t="str">
        <f>IF('Structures &amp; Real Property 2'!B51:C51=0,"",'Structures &amp; Real Property 2'!B51:C51)</f>
        <v/>
      </c>
      <c r="C51" s="345"/>
      <c r="D51" s="344" t="str">
        <f>IF('Structures &amp; Real Property 2'!D51:F51=0,"",'Structures &amp; Real Property 2'!D51:F51)</f>
        <v/>
      </c>
      <c r="E51" s="440"/>
      <c r="F51" s="440"/>
      <c r="G51" s="440"/>
      <c r="H51" s="345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IF('Structures &amp; Real Property 2'!N51="","",'Structures &amp; Real Property 2'!N51)</f>
        <v/>
      </c>
      <c r="O51" s="21">
        <f t="shared" si="3"/>
        <v>0</v>
      </c>
    </row>
    <row r="52" spans="1:15">
      <c r="A52" s="169"/>
      <c r="B52" s="344" t="str">
        <f>IF('Structures &amp; Real Property 2'!B52:C52=0,"",'Structures &amp; Real Property 2'!B52:C52)</f>
        <v/>
      </c>
      <c r="C52" s="345"/>
      <c r="D52" s="344" t="str">
        <f>IF('Structures &amp; Real Property 2'!D52:F52=0,"",'Structures &amp; Real Property 2'!D52:F52)</f>
        <v/>
      </c>
      <c r="E52" s="440"/>
      <c r="F52" s="440"/>
      <c r="G52" s="440"/>
      <c r="H52" s="345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IF('Structures &amp; Real Property 2'!N52="","",'Structures &amp; Real Property 2'!N52)</f>
        <v/>
      </c>
      <c r="O52" s="21">
        <f t="shared" si="3"/>
        <v>0</v>
      </c>
    </row>
    <row r="53" spans="1:15">
      <c r="A53" s="169"/>
      <c r="B53" s="344" t="str">
        <f>IF('Structures &amp; Real Property 2'!B53:C53=0,"",'Structures &amp; Real Property 2'!B53:C53)</f>
        <v/>
      </c>
      <c r="C53" s="345"/>
      <c r="D53" s="344" t="str">
        <f>IF('Structures &amp; Real Property 2'!D53:F53=0,"",'Structures &amp; Real Property 2'!D53:F53)</f>
        <v/>
      </c>
      <c r="E53" s="440"/>
      <c r="F53" s="440"/>
      <c r="G53" s="440"/>
      <c r="H53" s="345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IF('Structures &amp; Real Property 2'!N53="","",'Structures &amp; Real Property 2'!N53)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52</v>
      </c>
      <c r="I55" s="167">
        <f>SUM(I9:I53)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392" t="str">
        <f>IF(K4="","TAX RATE NOT FILLED IN","")</f>
        <v/>
      </c>
      <c r="I57" s="392"/>
      <c r="L57" s="391" t="s">
        <v>191</v>
      </c>
      <c r="M57" s="391"/>
      <c r="N57" s="391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7">
    <mergeCell ref="B48:C48"/>
    <mergeCell ref="D48:H48"/>
    <mergeCell ref="B49:C49"/>
    <mergeCell ref="D49:H49"/>
    <mergeCell ref="B46:C46"/>
    <mergeCell ref="D46:H46"/>
    <mergeCell ref="B47:C47"/>
    <mergeCell ref="D47:H47"/>
    <mergeCell ref="H57:I57"/>
    <mergeCell ref="B52:C52"/>
    <mergeCell ref="D52:H52"/>
    <mergeCell ref="B53:C53"/>
    <mergeCell ref="D53:H53"/>
    <mergeCell ref="B50:C50"/>
    <mergeCell ref="D50:H50"/>
    <mergeCell ref="B51:C51"/>
    <mergeCell ref="D51:H51"/>
    <mergeCell ref="B41:C41"/>
    <mergeCell ref="D41:H41"/>
    <mergeCell ref="B38:C38"/>
    <mergeCell ref="D38:H38"/>
    <mergeCell ref="B39:C39"/>
    <mergeCell ref="D39:H39"/>
    <mergeCell ref="B44:C44"/>
    <mergeCell ref="D44:H44"/>
    <mergeCell ref="B45:C45"/>
    <mergeCell ref="D45:H45"/>
    <mergeCell ref="B42:C42"/>
    <mergeCell ref="D42:H42"/>
    <mergeCell ref="B43:C43"/>
    <mergeCell ref="D43:H43"/>
    <mergeCell ref="B36:C36"/>
    <mergeCell ref="D36:H36"/>
    <mergeCell ref="B37:C37"/>
    <mergeCell ref="D37:H37"/>
    <mergeCell ref="B34:C34"/>
    <mergeCell ref="D34:H34"/>
    <mergeCell ref="B35:C35"/>
    <mergeCell ref="D35:H35"/>
    <mergeCell ref="B40:C40"/>
    <mergeCell ref="D40:H40"/>
    <mergeCell ref="B29:C29"/>
    <mergeCell ref="D29:H29"/>
    <mergeCell ref="B26:C26"/>
    <mergeCell ref="D26:H26"/>
    <mergeCell ref="B27:C27"/>
    <mergeCell ref="D27:H27"/>
    <mergeCell ref="B32:C32"/>
    <mergeCell ref="D32:H32"/>
    <mergeCell ref="B33:C33"/>
    <mergeCell ref="D33:H33"/>
    <mergeCell ref="B30:C30"/>
    <mergeCell ref="D30:H30"/>
    <mergeCell ref="B31:C31"/>
    <mergeCell ref="D31:H31"/>
    <mergeCell ref="B24:C24"/>
    <mergeCell ref="D24:H24"/>
    <mergeCell ref="B25:C25"/>
    <mergeCell ref="D25:H25"/>
    <mergeCell ref="B22:C22"/>
    <mergeCell ref="D22:H22"/>
    <mergeCell ref="B23:C23"/>
    <mergeCell ref="D23:H23"/>
    <mergeCell ref="B28:C28"/>
    <mergeCell ref="D28:H28"/>
    <mergeCell ref="B20:C20"/>
    <mergeCell ref="D20:H20"/>
    <mergeCell ref="B21:C21"/>
    <mergeCell ref="D21:H21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B18:C18"/>
    <mergeCell ref="D18:H18"/>
    <mergeCell ref="B19:C19"/>
    <mergeCell ref="D19:H19"/>
    <mergeCell ref="B8:C8"/>
    <mergeCell ref="D8:H8"/>
    <mergeCell ref="B9:C9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N7:N8"/>
    <mergeCell ref="L59:N59"/>
    <mergeCell ref="L55:N55"/>
    <mergeCell ref="K7:K8"/>
    <mergeCell ref="L7:L8"/>
    <mergeCell ref="M7:M8"/>
    <mergeCell ref="I7:I8"/>
    <mergeCell ref="O7:O8"/>
    <mergeCell ref="L57:N57"/>
  </mergeCells>
  <phoneticPr fontId="36" type="noConversion"/>
  <conditionalFormatting sqref="D9:D53">
    <cfRule type="expression" dxfId="11" priority="1" stopIfTrue="1">
      <formula>AND(B9&gt;"",J9="")</formula>
    </cfRule>
  </conditionalFormatting>
  <conditionalFormatting sqref="E10:H53">
    <cfRule type="expression" dxfId="10" priority="2" stopIfTrue="1">
      <formula>AND(C10&gt;"",L10="")</formula>
    </cfRule>
  </conditionalFormatting>
  <conditionalFormatting sqref="G57:I57">
    <cfRule type="cellIs" dxfId="9" priority="4" stopIfTrue="1" operator="equal">
      <formula>"TAX RATE NOT FILLED IN"</formula>
    </cfRule>
  </conditionalFormatting>
  <conditionalFormatting sqref="H56:I56">
    <cfRule type="cellIs" dxfId="8" priority="3" stopIfTrue="1" operator="equal">
      <formula>"TAX NOT FILLED IN"</formula>
    </cfRule>
  </conditionalFormatting>
  <conditionalFormatting sqref="K4">
    <cfRule type="expression" dxfId="7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  <colBreaks count="1" manualBreakCount="1">
    <brk id="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A8B1-CA79-452A-AB75-5108E062B11D}">
  <sheetPr>
    <tabColor rgb="FFFFC000"/>
  </sheetPr>
  <dimension ref="A1:O59"/>
  <sheetViews>
    <sheetView topLeftCell="A21" workbookViewId="0">
      <selection activeCell="D42" sqref="D42:H42"/>
    </sheetView>
  </sheetViews>
  <sheetFormatPr defaultRowHeight="12.75"/>
  <cols>
    <col min="1" max="1" width="14.85546875" customWidth="1"/>
    <col min="2" max="2" width="7.5703125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customWidth="1"/>
    <col min="15" max="15" width="16.42578125" customWidth="1"/>
  </cols>
  <sheetData>
    <row r="1" spans="1:15" ht="18">
      <c r="A1" s="446" t="s">
        <v>317</v>
      </c>
      <c r="B1" s="433"/>
      <c r="C1" s="433"/>
      <c r="D1" s="433"/>
      <c r="E1" s="433"/>
      <c r="F1" s="433"/>
      <c r="G1" s="433"/>
      <c r="H1" s="433"/>
      <c r="I1" s="433"/>
    </row>
    <row r="2" spans="1:15">
      <c r="A2" s="2"/>
      <c r="B2" s="2"/>
    </row>
    <row r="3" spans="1:15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A4" s="2"/>
      <c r="B4" s="2"/>
      <c r="J4" s="2" t="s">
        <v>42</v>
      </c>
      <c r="K4" s="306">
        <f>'Structures &amp; Real Property 3'!K4</f>
        <v>0</v>
      </c>
    </row>
    <row r="5" spans="1:15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6</v>
      </c>
      <c r="G5" s="2" t="s">
        <v>2</v>
      </c>
      <c r="H5" s="180">
        <v>6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199</v>
      </c>
      <c r="B7" s="409" t="s">
        <v>46</v>
      </c>
      <c r="C7" s="410"/>
      <c r="D7" s="409" t="s">
        <v>3</v>
      </c>
      <c r="E7" s="411"/>
      <c r="F7" s="411"/>
      <c r="G7" s="411"/>
      <c r="H7" s="410"/>
      <c r="I7" s="18" t="s">
        <v>199</v>
      </c>
      <c r="J7" s="444" t="s">
        <v>226</v>
      </c>
      <c r="K7" s="442" t="s">
        <v>49</v>
      </c>
      <c r="L7" s="442" t="s">
        <v>188</v>
      </c>
      <c r="M7" s="442" t="s">
        <v>50</v>
      </c>
      <c r="N7" s="442" t="s">
        <v>281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19" t="s">
        <v>15</v>
      </c>
      <c r="J8" s="445"/>
      <c r="K8" s="443"/>
      <c r="L8" s="443"/>
      <c r="M8" s="443"/>
      <c r="N8" s="443"/>
      <c r="O8" s="443"/>
    </row>
    <row r="9" spans="1:15">
      <c r="A9" s="169"/>
      <c r="B9" s="344" t="str">
        <f>IF('Structures &amp; Real Property 3'!B9:C9=0,"",'Structures &amp; Real Property 3'!B9:C9)</f>
        <v/>
      </c>
      <c r="C9" s="345"/>
      <c r="D9" s="420" t="str">
        <f>IF('Structures &amp; Real Property 3'!D9:F9=0,"",'Structures &amp; Real Property 3'!D9:F9)</f>
        <v/>
      </c>
      <c r="E9" s="421"/>
      <c r="F9" s="421"/>
      <c r="G9" s="421"/>
      <c r="H9" s="42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9" t="str">
        <f>IF('Equipment &amp; Fixtures 1'!N9="","",'Equipment &amp; Fixtures 1'!N9)</f>
        <v/>
      </c>
      <c r="O9" s="21">
        <f>J9+K9</f>
        <v>0</v>
      </c>
    </row>
    <row r="10" spans="1:15">
      <c r="A10" s="169"/>
      <c r="B10" s="344" t="str">
        <f>IF('Structures &amp; Real Property 3'!B10:C10=0,"",'Structures &amp; Real Property 3'!B10:C10)</f>
        <v/>
      </c>
      <c r="C10" s="345"/>
      <c r="D10" s="420" t="str">
        <f>IF('Structures &amp; Real Property 3'!D10:F10=0,"",'Structures &amp; Real Property 3'!D10:F10)</f>
        <v/>
      </c>
      <c r="E10" s="421"/>
      <c r="F10" s="421"/>
      <c r="G10" s="421"/>
      <c r="H10" s="42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9" t="str">
        <f>IF('Equipment &amp; Fixtures 1'!N10="","",'Equipment &amp; Fixtures 1'!N10)</f>
        <v/>
      </c>
      <c r="O10" s="21">
        <f t="shared" ref="O10:O53" si="3">J10+K10</f>
        <v>0</v>
      </c>
    </row>
    <row r="11" spans="1:15">
      <c r="A11" s="169"/>
      <c r="B11" s="344" t="str">
        <f>IF('Structures &amp; Real Property 3'!B11:C11=0,"",'Structures &amp; Real Property 3'!B11:C11)</f>
        <v/>
      </c>
      <c r="C11" s="345"/>
      <c r="D11" s="420" t="str">
        <f>IF('Structures &amp; Real Property 3'!D11:F11=0,"",'Structures &amp; Real Property 3'!D11:F11)</f>
        <v/>
      </c>
      <c r="E11" s="421"/>
      <c r="F11" s="421"/>
      <c r="G11" s="421"/>
      <c r="H11" s="42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9" t="str">
        <f>IF('Equipment &amp; Fixtures 1'!N11="","",'Equipment &amp; Fixtures 1'!N11)</f>
        <v/>
      </c>
      <c r="O11" s="21">
        <f t="shared" si="3"/>
        <v>0</v>
      </c>
    </row>
    <row r="12" spans="1:15">
      <c r="A12" s="169"/>
      <c r="B12" s="344" t="str">
        <f>IF('Structures &amp; Real Property 3'!B12:C12=0,"",'Structures &amp; Real Property 3'!B12:C12)</f>
        <v/>
      </c>
      <c r="C12" s="345"/>
      <c r="D12" s="420" t="str">
        <f>IF('Structures &amp; Real Property 3'!D12:F12=0,"",'Structures &amp; Real Property 3'!D12:F12)</f>
        <v/>
      </c>
      <c r="E12" s="421"/>
      <c r="F12" s="421"/>
      <c r="G12" s="421"/>
      <c r="H12" s="42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9" t="str">
        <f>IF('Equipment &amp; Fixtures 1'!N12="","",'Equipment &amp; Fixtures 1'!N12)</f>
        <v/>
      </c>
      <c r="O12" s="21">
        <f t="shared" si="3"/>
        <v>0</v>
      </c>
    </row>
    <row r="13" spans="1:15">
      <c r="A13" s="169"/>
      <c r="B13" s="344" t="str">
        <f>IF('Structures &amp; Real Property 3'!B13:C13=0,"",'Structures &amp; Real Property 3'!B13:C13)</f>
        <v/>
      </c>
      <c r="C13" s="345"/>
      <c r="D13" s="420" t="str">
        <f>IF('Structures &amp; Real Property 3'!D13:F13=0,"",'Structures &amp; Real Property 3'!D13:F13)</f>
        <v/>
      </c>
      <c r="E13" s="421"/>
      <c r="F13" s="421"/>
      <c r="G13" s="421"/>
      <c r="H13" s="42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9" t="str">
        <f>IF('Equipment &amp; Fixtures 1'!N13="","",'Equipment &amp; Fixtures 1'!N13)</f>
        <v/>
      </c>
      <c r="O13" s="21">
        <f t="shared" si="3"/>
        <v>0</v>
      </c>
    </row>
    <row r="14" spans="1:15">
      <c r="A14" s="169"/>
      <c r="B14" s="344" t="str">
        <f>IF('Structures &amp; Real Property 3'!B14:C14=0,"",'Structures &amp; Real Property 3'!B14:C14)</f>
        <v/>
      </c>
      <c r="C14" s="345"/>
      <c r="D14" s="420" t="str">
        <f>IF('Structures &amp; Real Property 3'!D14:F14=0,"",'Structures &amp; Real Property 3'!D14:F14)</f>
        <v/>
      </c>
      <c r="E14" s="421"/>
      <c r="F14" s="421"/>
      <c r="G14" s="421"/>
      <c r="H14" s="42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9" t="str">
        <f>IF('Equipment &amp; Fixtures 1'!N14="","",'Equipment &amp; Fixtures 1'!N14)</f>
        <v/>
      </c>
      <c r="O14" s="21">
        <f t="shared" si="3"/>
        <v>0</v>
      </c>
    </row>
    <row r="15" spans="1:15">
      <c r="A15" s="169"/>
      <c r="B15" s="344" t="str">
        <f>IF('Structures &amp; Real Property 3'!B15:C15=0,"",'Structures &amp; Real Property 3'!B15:C15)</f>
        <v/>
      </c>
      <c r="C15" s="345"/>
      <c r="D15" s="420" t="str">
        <f>IF('Structures &amp; Real Property 3'!D15:F15=0,"",'Structures &amp; Real Property 3'!D15:F15)</f>
        <v/>
      </c>
      <c r="E15" s="421"/>
      <c r="F15" s="421"/>
      <c r="G15" s="421"/>
      <c r="H15" s="42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9" t="str">
        <f>IF('Equipment &amp; Fixtures 1'!N15="","",'Equipment &amp; Fixtures 1'!N15)</f>
        <v/>
      </c>
      <c r="O15" s="21">
        <f t="shared" si="3"/>
        <v>0</v>
      </c>
    </row>
    <row r="16" spans="1:15">
      <c r="A16" s="169"/>
      <c r="B16" s="344" t="str">
        <f>IF('Structures &amp; Real Property 3'!B16:C16=0,"",'Structures &amp; Real Property 3'!B16:C16)</f>
        <v/>
      </c>
      <c r="C16" s="345"/>
      <c r="D16" s="420" t="str">
        <f>IF('Structures &amp; Real Property 3'!D16:F16=0,"",'Structures &amp; Real Property 3'!D16:F16)</f>
        <v/>
      </c>
      <c r="E16" s="421"/>
      <c r="F16" s="421"/>
      <c r="G16" s="421"/>
      <c r="H16" s="42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9" t="str">
        <f>IF('Equipment &amp; Fixtures 1'!N16="","",'Equipment &amp; Fixtures 1'!N16)</f>
        <v/>
      </c>
      <c r="O16" s="21">
        <f t="shared" si="3"/>
        <v>0</v>
      </c>
    </row>
    <row r="17" spans="1:15">
      <c r="A17" s="169"/>
      <c r="B17" s="344" t="str">
        <f>IF('Structures &amp; Real Property 3'!B17:C17=0,"",'Structures &amp; Real Property 3'!B17:C17)</f>
        <v/>
      </c>
      <c r="C17" s="345"/>
      <c r="D17" s="420" t="str">
        <f>IF('Structures &amp; Real Property 3'!D17:F17=0,"",'Structures &amp; Real Property 3'!D17:F17)</f>
        <v/>
      </c>
      <c r="E17" s="421"/>
      <c r="F17" s="421"/>
      <c r="G17" s="421"/>
      <c r="H17" s="42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9" t="str">
        <f>IF('Equipment &amp; Fixtures 1'!N17="","",'Equipment &amp; Fixtures 1'!N17)</f>
        <v/>
      </c>
      <c r="O17" s="21">
        <f t="shared" si="3"/>
        <v>0</v>
      </c>
    </row>
    <row r="18" spans="1:15">
      <c r="A18" s="169"/>
      <c r="B18" s="344" t="str">
        <f>IF('Structures &amp; Real Property 3'!B18:C18=0,"",'Structures &amp; Real Property 3'!B18:C18)</f>
        <v/>
      </c>
      <c r="C18" s="345"/>
      <c r="D18" s="420" t="str">
        <f>IF('Structures &amp; Real Property 3'!D18:F18=0,"",'Structures &amp; Real Property 3'!D18:F18)</f>
        <v/>
      </c>
      <c r="E18" s="421"/>
      <c r="F18" s="421"/>
      <c r="G18" s="421"/>
      <c r="H18" s="42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9" t="str">
        <f>IF('Equipment &amp; Fixtures 1'!N18="","",'Equipment &amp; Fixtures 1'!N18)</f>
        <v/>
      </c>
      <c r="O18" s="21">
        <f t="shared" si="3"/>
        <v>0</v>
      </c>
    </row>
    <row r="19" spans="1:15">
      <c r="A19" s="169"/>
      <c r="B19" s="344" t="str">
        <f>IF('Structures &amp; Real Property 3'!B19:C19=0,"",'Structures &amp; Real Property 3'!B19:C19)</f>
        <v/>
      </c>
      <c r="C19" s="345"/>
      <c r="D19" s="420" t="str">
        <f>IF('Structures &amp; Real Property 3'!D19:F19=0,"",'Structures &amp; Real Property 3'!D19:F19)</f>
        <v/>
      </c>
      <c r="E19" s="421"/>
      <c r="F19" s="421"/>
      <c r="G19" s="421"/>
      <c r="H19" s="42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9" t="str">
        <f>IF('Equipment &amp; Fixtures 1'!N19="","",'Equipment &amp; Fixtures 1'!N19)</f>
        <v/>
      </c>
      <c r="O19" s="21">
        <f t="shared" si="3"/>
        <v>0</v>
      </c>
    </row>
    <row r="20" spans="1:15">
      <c r="A20" s="169"/>
      <c r="B20" s="344" t="str">
        <f>IF('Structures &amp; Real Property 3'!B20:C20=0,"",'Structures &amp; Real Property 3'!B20:C20)</f>
        <v/>
      </c>
      <c r="C20" s="345"/>
      <c r="D20" s="420" t="str">
        <f>IF('Structures &amp; Real Property 3'!D20:F20=0,"",'Structures &amp; Real Property 3'!D20:F20)</f>
        <v/>
      </c>
      <c r="E20" s="421"/>
      <c r="F20" s="421"/>
      <c r="G20" s="421"/>
      <c r="H20" s="422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9" t="str">
        <f>IF('Equipment &amp; Fixtures 1'!N20="","",'Equipment &amp; Fixtures 1'!N20)</f>
        <v/>
      </c>
      <c r="O20" s="21">
        <f t="shared" si="3"/>
        <v>0</v>
      </c>
    </row>
    <row r="21" spans="1:15">
      <c r="A21" s="169"/>
      <c r="B21" s="344" t="str">
        <f>IF('Structures &amp; Real Property 3'!B21:C21=0,"",'Structures &amp; Real Property 3'!B21:C21)</f>
        <v/>
      </c>
      <c r="C21" s="345"/>
      <c r="D21" s="420" t="str">
        <f>IF('Structures &amp; Real Property 3'!D21:F21=0,"",'Structures &amp; Real Property 3'!D21:F21)</f>
        <v/>
      </c>
      <c r="E21" s="421"/>
      <c r="F21" s="421"/>
      <c r="G21" s="421"/>
      <c r="H21" s="422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9" t="str">
        <f>IF('Equipment &amp; Fixtures 1'!N21="","",'Equipment &amp; Fixtures 1'!N21)</f>
        <v/>
      </c>
      <c r="O21" s="21">
        <f t="shared" si="3"/>
        <v>0</v>
      </c>
    </row>
    <row r="22" spans="1:15">
      <c r="A22" s="169"/>
      <c r="B22" s="344" t="str">
        <f>IF('Structures &amp; Real Property 3'!B22:C22=0,"",'Structures &amp; Real Property 3'!B22:C22)</f>
        <v/>
      </c>
      <c r="C22" s="345"/>
      <c r="D22" s="420" t="str">
        <f>IF('Structures &amp; Real Property 3'!D22:F22=0,"",'Structures &amp; Real Property 3'!D22:F22)</f>
        <v/>
      </c>
      <c r="E22" s="421"/>
      <c r="F22" s="421"/>
      <c r="G22" s="421"/>
      <c r="H22" s="422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9" t="str">
        <f>IF('Equipment &amp; Fixtures 1'!N22="","",'Equipment &amp; Fixtures 1'!N22)</f>
        <v/>
      </c>
      <c r="O22" s="21">
        <f t="shared" si="3"/>
        <v>0</v>
      </c>
    </row>
    <row r="23" spans="1:15">
      <c r="A23" s="169"/>
      <c r="B23" s="344" t="str">
        <f>IF('Structures &amp; Real Property 3'!B23:C23=0,"",'Structures &amp; Real Property 3'!B23:C23)</f>
        <v/>
      </c>
      <c r="C23" s="345"/>
      <c r="D23" s="420" t="str">
        <f>IF('Structures &amp; Real Property 3'!D23:F23=0,"",'Structures &amp; Real Property 3'!D23:F23)</f>
        <v/>
      </c>
      <c r="E23" s="421"/>
      <c r="F23" s="421"/>
      <c r="G23" s="421"/>
      <c r="H23" s="422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9" t="str">
        <f>IF('Equipment &amp; Fixtures 1'!N23="","",'Equipment &amp; Fixtures 1'!N23)</f>
        <v/>
      </c>
      <c r="O23" s="21">
        <f t="shared" si="3"/>
        <v>0</v>
      </c>
    </row>
    <row r="24" spans="1:15">
      <c r="A24" s="169"/>
      <c r="B24" s="344" t="str">
        <f>IF('Structures &amp; Real Property 3'!B24:C24=0,"",'Structures &amp; Real Property 3'!B24:C24)</f>
        <v/>
      </c>
      <c r="C24" s="345"/>
      <c r="D24" s="420" t="str">
        <f>IF('Structures &amp; Real Property 3'!D24:F24=0,"",'Structures &amp; Real Property 3'!D24:F24)</f>
        <v/>
      </c>
      <c r="E24" s="421"/>
      <c r="F24" s="421"/>
      <c r="G24" s="421"/>
      <c r="H24" s="422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9" t="str">
        <f>IF('Equipment &amp; Fixtures 1'!N24="","",'Equipment &amp; Fixtures 1'!N24)</f>
        <v/>
      </c>
      <c r="O24" s="21">
        <f t="shared" si="3"/>
        <v>0</v>
      </c>
    </row>
    <row r="25" spans="1:15">
      <c r="A25" s="169"/>
      <c r="B25" s="344" t="str">
        <f>IF('Structures &amp; Real Property 3'!B25:C25=0,"",'Structures &amp; Real Property 3'!B25:C25)</f>
        <v/>
      </c>
      <c r="C25" s="345"/>
      <c r="D25" s="420" t="str">
        <f>IF('Structures &amp; Real Property 3'!D25:F25=0,"",'Structures &amp; Real Property 3'!D25:F25)</f>
        <v/>
      </c>
      <c r="E25" s="421"/>
      <c r="F25" s="421"/>
      <c r="G25" s="421"/>
      <c r="H25" s="422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9" t="str">
        <f>IF('Equipment &amp; Fixtures 1'!N25="","",'Equipment &amp; Fixtures 1'!N25)</f>
        <v/>
      </c>
      <c r="O25" s="21">
        <f t="shared" si="3"/>
        <v>0</v>
      </c>
    </row>
    <row r="26" spans="1:15">
      <c r="A26" s="169"/>
      <c r="B26" s="344" t="str">
        <f>IF('Structures &amp; Real Property 3'!B26:C26=0,"",'Structures &amp; Real Property 3'!B26:C26)</f>
        <v/>
      </c>
      <c r="C26" s="345"/>
      <c r="D26" s="420" t="str">
        <f>IF('Structures &amp; Real Property 3'!D26:F26=0,"",'Structures &amp; Real Property 3'!D26:F26)</f>
        <v/>
      </c>
      <c r="E26" s="421"/>
      <c r="F26" s="421"/>
      <c r="G26" s="421"/>
      <c r="H26" s="422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9" t="str">
        <f>IF('Equipment &amp; Fixtures 1'!N26="","",'Equipment &amp; Fixtures 1'!N26)</f>
        <v/>
      </c>
      <c r="O26" s="21">
        <f t="shared" si="3"/>
        <v>0</v>
      </c>
    </row>
    <row r="27" spans="1:15">
      <c r="A27" s="169"/>
      <c r="B27" s="344" t="str">
        <f>IF('Structures &amp; Real Property 3'!B27:C27=0,"",'Structures &amp; Real Property 3'!B27:C27)</f>
        <v/>
      </c>
      <c r="C27" s="345"/>
      <c r="D27" s="420" t="str">
        <f>IF('Structures &amp; Real Property 3'!D27:F27=0,"",'Structures &amp; Real Property 3'!D27:F27)</f>
        <v/>
      </c>
      <c r="E27" s="421"/>
      <c r="F27" s="421"/>
      <c r="G27" s="421"/>
      <c r="H27" s="422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9" t="str">
        <f>IF('Equipment &amp; Fixtures 1'!N27="","",'Equipment &amp; Fixtures 1'!N27)</f>
        <v/>
      </c>
      <c r="O27" s="21">
        <f t="shared" si="3"/>
        <v>0</v>
      </c>
    </row>
    <row r="28" spans="1:15">
      <c r="A28" s="169"/>
      <c r="B28" s="344" t="str">
        <f>IF('Structures &amp; Real Property 3'!B28:C28=0,"",'Structures &amp; Real Property 3'!B28:C28)</f>
        <v/>
      </c>
      <c r="C28" s="345"/>
      <c r="D28" s="420" t="str">
        <f>IF('Structures &amp; Real Property 3'!D28:F28=0,"",'Structures &amp; Real Property 3'!D28:F28)</f>
        <v/>
      </c>
      <c r="E28" s="421"/>
      <c r="F28" s="421"/>
      <c r="G28" s="421"/>
      <c r="H28" s="422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9" t="str">
        <f>IF('Equipment &amp; Fixtures 1'!N28="","",'Equipment &amp; Fixtures 1'!N28)</f>
        <v/>
      </c>
      <c r="O28" s="21">
        <f t="shared" si="3"/>
        <v>0</v>
      </c>
    </row>
    <row r="29" spans="1:15">
      <c r="A29" s="169"/>
      <c r="B29" s="344" t="str">
        <f>IF('Structures &amp; Real Property 3'!B29:C29=0,"",'Structures &amp; Real Property 3'!B29:C29)</f>
        <v/>
      </c>
      <c r="C29" s="345"/>
      <c r="D29" s="420" t="str">
        <f>IF('Structures &amp; Real Property 3'!D29:F29=0,"",'Structures &amp; Real Property 3'!D29:F29)</f>
        <v/>
      </c>
      <c r="E29" s="421"/>
      <c r="F29" s="421"/>
      <c r="G29" s="421"/>
      <c r="H29" s="422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9" t="str">
        <f>IF('Equipment &amp; Fixtures 1'!N29="","",'Equipment &amp; Fixtures 1'!N29)</f>
        <v/>
      </c>
      <c r="O29" s="21">
        <f t="shared" si="3"/>
        <v>0</v>
      </c>
    </row>
    <row r="30" spans="1:15">
      <c r="A30" s="169"/>
      <c r="B30" s="344" t="str">
        <f>IF('Structures &amp; Real Property 3'!B30:C30=0,"",'Structures &amp; Real Property 3'!B30:C30)</f>
        <v/>
      </c>
      <c r="C30" s="345"/>
      <c r="D30" s="420" t="str">
        <f>IF('Structures &amp; Real Property 3'!D30:F30=0,"",'Structures &amp; Real Property 3'!D30:F30)</f>
        <v/>
      </c>
      <c r="E30" s="421"/>
      <c r="F30" s="421"/>
      <c r="G30" s="421"/>
      <c r="H30" s="422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9" t="str">
        <f>IF('Equipment &amp; Fixtures 1'!N30="","",'Equipment &amp; Fixtures 1'!N30)</f>
        <v/>
      </c>
      <c r="O30" s="21">
        <f t="shared" si="3"/>
        <v>0</v>
      </c>
    </row>
    <row r="31" spans="1:15">
      <c r="A31" s="169"/>
      <c r="B31" s="344" t="str">
        <f>IF('Structures &amp; Real Property 3'!B31:C31=0,"",'Structures &amp; Real Property 3'!B31:C31)</f>
        <v/>
      </c>
      <c r="C31" s="345"/>
      <c r="D31" s="420" t="str">
        <f>IF('Structures &amp; Real Property 3'!D31:F31=0,"",'Structures &amp; Real Property 3'!D31:F31)</f>
        <v/>
      </c>
      <c r="E31" s="421"/>
      <c r="F31" s="421"/>
      <c r="G31" s="421"/>
      <c r="H31" s="422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9" t="str">
        <f>IF('Equipment &amp; Fixtures 1'!N31="","",'Equipment &amp; Fixtures 1'!N31)</f>
        <v/>
      </c>
      <c r="O31" s="21">
        <f t="shared" si="3"/>
        <v>0</v>
      </c>
    </row>
    <row r="32" spans="1:15">
      <c r="A32" s="169"/>
      <c r="B32" s="344" t="str">
        <f>IF('Structures &amp; Real Property 3'!B32:C32=0,"",'Structures &amp; Real Property 3'!B32:C32)</f>
        <v/>
      </c>
      <c r="C32" s="345"/>
      <c r="D32" s="420" t="str">
        <f>IF('Structures &amp; Real Property 3'!D32:F32=0,"",'Structures &amp; Real Property 3'!D32:F32)</f>
        <v/>
      </c>
      <c r="E32" s="421"/>
      <c r="F32" s="421"/>
      <c r="G32" s="421"/>
      <c r="H32" s="422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9" t="str">
        <f>IF('Equipment &amp; Fixtures 1'!N32="","",'Equipment &amp; Fixtures 1'!N32)</f>
        <v/>
      </c>
      <c r="O32" s="21">
        <f t="shared" si="3"/>
        <v>0</v>
      </c>
    </row>
    <row r="33" spans="1:15">
      <c r="A33" s="169"/>
      <c r="B33" s="344" t="str">
        <f>IF('Structures &amp; Real Property 3'!B33:C33=0,"",'Structures &amp; Real Property 3'!B33:C33)</f>
        <v/>
      </c>
      <c r="C33" s="345"/>
      <c r="D33" s="420" t="str">
        <f>IF('Structures &amp; Real Property 3'!D33:F33=0,"",'Structures &amp; Real Property 3'!D33:F33)</f>
        <v/>
      </c>
      <c r="E33" s="421"/>
      <c r="F33" s="421"/>
      <c r="G33" s="421"/>
      <c r="H33" s="422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9" t="str">
        <f>IF('Equipment &amp; Fixtures 1'!N33="","",'Equipment &amp; Fixtures 1'!N33)</f>
        <v/>
      </c>
      <c r="O33" s="21">
        <f t="shared" si="3"/>
        <v>0</v>
      </c>
    </row>
    <row r="34" spans="1:15">
      <c r="A34" s="169"/>
      <c r="B34" s="344" t="str">
        <f>IF('Structures &amp; Real Property 3'!B34:C34=0,"",'Structures &amp; Real Property 3'!B34:C34)</f>
        <v/>
      </c>
      <c r="C34" s="345"/>
      <c r="D34" s="420" t="str">
        <f>IF('Structures &amp; Real Property 3'!D34:F34=0,"",'Structures &amp; Real Property 3'!D34:F34)</f>
        <v/>
      </c>
      <c r="E34" s="421"/>
      <c r="F34" s="421"/>
      <c r="G34" s="421"/>
      <c r="H34" s="422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9" t="str">
        <f>IF('Equipment &amp; Fixtures 1'!N34="","",'Equipment &amp; Fixtures 1'!N34)</f>
        <v/>
      </c>
      <c r="O34" s="21">
        <f t="shared" si="3"/>
        <v>0</v>
      </c>
    </row>
    <row r="35" spans="1:15">
      <c r="A35" s="169"/>
      <c r="B35" s="344" t="str">
        <f>IF('Structures &amp; Real Property 3'!B35:C35=0,"",'Structures &amp; Real Property 3'!B35:C35)</f>
        <v/>
      </c>
      <c r="C35" s="345"/>
      <c r="D35" s="420" t="str">
        <f>IF('Structures &amp; Real Property 3'!D35:F35=0,"",'Structures &amp; Real Property 3'!D35:F35)</f>
        <v/>
      </c>
      <c r="E35" s="421"/>
      <c r="F35" s="421"/>
      <c r="G35" s="421"/>
      <c r="H35" s="422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9" t="str">
        <f>IF('Equipment &amp; Fixtures 1'!N35="","",'Equipment &amp; Fixtures 1'!N35)</f>
        <v/>
      </c>
      <c r="O35" s="21">
        <f t="shared" si="3"/>
        <v>0</v>
      </c>
    </row>
    <row r="36" spans="1:15">
      <c r="A36" s="169"/>
      <c r="B36" s="344" t="str">
        <f>IF('Structures &amp; Real Property 3'!B36:C36=0,"",'Structures &amp; Real Property 3'!B36:C36)</f>
        <v/>
      </c>
      <c r="C36" s="345"/>
      <c r="D36" s="420" t="str">
        <f>IF('Structures &amp; Real Property 3'!D36:F36=0,"",'Structures &amp; Real Property 3'!D36:F36)</f>
        <v/>
      </c>
      <c r="E36" s="421"/>
      <c r="F36" s="421"/>
      <c r="G36" s="421"/>
      <c r="H36" s="422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9" t="str">
        <f>IF('Equipment &amp; Fixtures 1'!N36="","",'Equipment &amp; Fixtures 1'!N36)</f>
        <v/>
      </c>
      <c r="O36" s="21">
        <f t="shared" si="3"/>
        <v>0</v>
      </c>
    </row>
    <row r="37" spans="1:15">
      <c r="A37" s="169"/>
      <c r="B37" s="344" t="str">
        <f>IF('Structures &amp; Real Property 3'!B37:C37=0,"",'Structures &amp; Real Property 3'!B37:C37)</f>
        <v/>
      </c>
      <c r="C37" s="345"/>
      <c r="D37" s="420" t="str">
        <f>IF('Structures &amp; Real Property 3'!D37:F37=0,"",'Structures &amp; Real Property 3'!D37:F37)</f>
        <v/>
      </c>
      <c r="E37" s="421"/>
      <c r="F37" s="421"/>
      <c r="G37" s="421"/>
      <c r="H37" s="422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9" t="str">
        <f>IF('Equipment &amp; Fixtures 1'!N37="","",'Equipment &amp; Fixtures 1'!N37)</f>
        <v/>
      </c>
      <c r="O37" s="21">
        <f t="shared" si="3"/>
        <v>0</v>
      </c>
    </row>
    <row r="38" spans="1:15">
      <c r="A38" s="169"/>
      <c r="B38" s="344" t="str">
        <f>IF('Structures &amp; Real Property 3'!B38:C38=0,"",'Structures &amp; Real Property 3'!B38:C38)</f>
        <v/>
      </c>
      <c r="C38" s="345"/>
      <c r="D38" s="420" t="str">
        <f>IF('Structures &amp; Real Property 3'!D38:F38=0,"",'Structures &amp; Real Property 3'!D38:F38)</f>
        <v/>
      </c>
      <c r="E38" s="421"/>
      <c r="F38" s="421"/>
      <c r="G38" s="421"/>
      <c r="H38" s="422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9" t="str">
        <f>IF('Equipment &amp; Fixtures 1'!N38="","",'Equipment &amp; Fixtures 1'!N38)</f>
        <v/>
      </c>
      <c r="O38" s="21">
        <f t="shared" si="3"/>
        <v>0</v>
      </c>
    </row>
    <row r="39" spans="1:15">
      <c r="A39" s="169"/>
      <c r="B39" s="344" t="str">
        <f>IF('Structures &amp; Real Property 3'!B39:C39=0,"",'Structures &amp; Real Property 3'!B39:C39)</f>
        <v/>
      </c>
      <c r="C39" s="345"/>
      <c r="D39" s="420" t="str">
        <f>IF('Structures &amp; Real Property 3'!D39:F39=0,"",'Structures &amp; Real Property 3'!D39:F39)</f>
        <v/>
      </c>
      <c r="E39" s="421"/>
      <c r="F39" s="421"/>
      <c r="G39" s="421"/>
      <c r="H39" s="422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9" t="str">
        <f>IF('Equipment &amp; Fixtures 1'!N39="","",'Equipment &amp; Fixtures 1'!N39)</f>
        <v/>
      </c>
      <c r="O39" s="21">
        <f t="shared" si="3"/>
        <v>0</v>
      </c>
    </row>
    <row r="40" spans="1:15">
      <c r="A40" s="169"/>
      <c r="B40" s="344" t="str">
        <f>IF('Structures &amp; Real Property 3'!B40:C40=0,"",'Structures &amp; Real Property 3'!B40:C40)</f>
        <v/>
      </c>
      <c r="C40" s="345"/>
      <c r="D40" s="420" t="str">
        <f>IF('Structures &amp; Real Property 3'!D40:F40=0,"",'Structures &amp; Real Property 3'!D40:F40)</f>
        <v/>
      </c>
      <c r="E40" s="421"/>
      <c r="F40" s="421"/>
      <c r="G40" s="421"/>
      <c r="H40" s="422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9" t="str">
        <f>IF('Equipment &amp; Fixtures 1'!N40="","",'Equipment &amp; Fixtures 1'!N40)</f>
        <v/>
      </c>
      <c r="O40" s="21">
        <f t="shared" si="3"/>
        <v>0</v>
      </c>
    </row>
    <row r="41" spans="1:15">
      <c r="A41" s="169"/>
      <c r="B41" s="344" t="str">
        <f>IF('Structures &amp; Real Property 3'!B41:C41=0,"",'Structures &amp; Real Property 3'!B41:C41)</f>
        <v/>
      </c>
      <c r="C41" s="345"/>
      <c r="D41" s="420" t="str">
        <f>IF('Structures &amp; Real Property 3'!D41:F41=0,"",'Structures &amp; Real Property 3'!D41:F41)</f>
        <v/>
      </c>
      <c r="E41" s="421"/>
      <c r="F41" s="421"/>
      <c r="G41" s="421"/>
      <c r="H41" s="422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9" t="str">
        <f>IF('Equipment &amp; Fixtures 1'!N41="","",'Equipment &amp; Fixtures 1'!N41)</f>
        <v/>
      </c>
      <c r="O41" s="21">
        <f t="shared" si="3"/>
        <v>0</v>
      </c>
    </row>
    <row r="42" spans="1:15">
      <c r="A42" s="169"/>
      <c r="B42" s="344" t="str">
        <f>IF('Structures &amp; Real Property 3'!B42:C42=0,"",'Structures &amp; Real Property 3'!B42:C42)</f>
        <v/>
      </c>
      <c r="C42" s="345"/>
      <c r="D42" s="420" t="str">
        <f>IF('Structures &amp; Real Property 3'!D42:F42=0,"",'Structures &amp; Real Property 3'!D42:F42)</f>
        <v/>
      </c>
      <c r="E42" s="421"/>
      <c r="F42" s="421"/>
      <c r="G42" s="421"/>
      <c r="H42" s="422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9" t="str">
        <f>IF('Equipment &amp; Fixtures 1'!N42="","",'Equipment &amp; Fixtures 1'!N42)</f>
        <v/>
      </c>
      <c r="O42" s="21">
        <f t="shared" si="3"/>
        <v>0</v>
      </c>
    </row>
    <row r="43" spans="1:15">
      <c r="A43" s="169"/>
      <c r="B43" s="344" t="str">
        <f>IF('Structures &amp; Real Property 3'!B43:C43=0,"",'Structures &amp; Real Property 3'!B43:C43)</f>
        <v/>
      </c>
      <c r="C43" s="345"/>
      <c r="D43" s="420" t="str">
        <f>IF('Structures &amp; Real Property 3'!D43:F43=0,"",'Structures &amp; Real Property 3'!D43:F43)</f>
        <v/>
      </c>
      <c r="E43" s="421"/>
      <c r="F43" s="421"/>
      <c r="G43" s="421"/>
      <c r="H43" s="422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9" t="str">
        <f>IF('Equipment &amp; Fixtures 1'!N43="","",'Equipment &amp; Fixtures 1'!N43)</f>
        <v/>
      </c>
      <c r="O43" s="21">
        <f t="shared" si="3"/>
        <v>0</v>
      </c>
    </row>
    <row r="44" spans="1:15">
      <c r="A44" s="169"/>
      <c r="B44" s="344" t="str">
        <f>IF('Structures &amp; Real Property 3'!B44:C44=0,"",'Structures &amp; Real Property 3'!B44:C44)</f>
        <v/>
      </c>
      <c r="C44" s="345"/>
      <c r="D44" s="420" t="str">
        <f>IF('Structures &amp; Real Property 3'!D44:F44=0,"",'Structures &amp; Real Property 3'!D44:F44)</f>
        <v/>
      </c>
      <c r="E44" s="421"/>
      <c r="F44" s="421"/>
      <c r="G44" s="421"/>
      <c r="H44" s="422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9" t="str">
        <f>IF('Equipment &amp; Fixtures 1'!N44="","",'Equipment &amp; Fixtures 1'!N44)</f>
        <v/>
      </c>
      <c r="O44" s="21">
        <f t="shared" si="3"/>
        <v>0</v>
      </c>
    </row>
    <row r="45" spans="1:15">
      <c r="A45" s="169"/>
      <c r="B45" s="344" t="str">
        <f>IF('Structures &amp; Real Property 3'!B45:C45=0,"",'Structures &amp; Real Property 3'!B45:C45)</f>
        <v/>
      </c>
      <c r="C45" s="345"/>
      <c r="D45" s="420" t="str">
        <f>IF('Structures &amp; Real Property 3'!D45:F45=0,"",'Structures &amp; Real Property 3'!D45:F45)</f>
        <v/>
      </c>
      <c r="E45" s="421"/>
      <c r="F45" s="421"/>
      <c r="G45" s="421"/>
      <c r="H45" s="422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9" t="str">
        <f>IF('Equipment &amp; Fixtures 1'!N45="","",'Equipment &amp; Fixtures 1'!N45)</f>
        <v/>
      </c>
      <c r="O45" s="21">
        <f t="shared" si="3"/>
        <v>0</v>
      </c>
    </row>
    <row r="46" spans="1:15">
      <c r="A46" s="169"/>
      <c r="B46" s="344" t="str">
        <f>IF('Structures &amp; Real Property 3'!B46:C46=0,"",'Structures &amp; Real Property 3'!B46:C46)</f>
        <v/>
      </c>
      <c r="C46" s="345"/>
      <c r="D46" s="420" t="str">
        <f>IF('Structures &amp; Real Property 3'!D46:F46=0,"",'Structures &amp; Real Property 3'!D46:F46)</f>
        <v/>
      </c>
      <c r="E46" s="421"/>
      <c r="F46" s="421"/>
      <c r="G46" s="421"/>
      <c r="H46" s="422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9" t="str">
        <f>IF('Equipment &amp; Fixtures 1'!N46="","",'Equipment &amp; Fixtures 1'!N46)</f>
        <v/>
      </c>
      <c r="O46" s="21">
        <f t="shared" si="3"/>
        <v>0</v>
      </c>
    </row>
    <row r="47" spans="1:15">
      <c r="A47" s="169"/>
      <c r="B47" s="344" t="str">
        <f>IF('Structures &amp; Real Property 3'!B47:C47=0,"",'Structures &amp; Real Property 3'!B47:C47)</f>
        <v/>
      </c>
      <c r="C47" s="345"/>
      <c r="D47" s="420" t="str">
        <f>IF('Structures &amp; Real Property 3'!D47:F47=0,"",'Structures &amp; Real Property 3'!D47:F47)</f>
        <v/>
      </c>
      <c r="E47" s="421"/>
      <c r="F47" s="421"/>
      <c r="G47" s="421"/>
      <c r="H47" s="422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9" t="str">
        <f>IF('Equipment &amp; Fixtures 1'!N47="","",'Equipment &amp; Fixtures 1'!N47)</f>
        <v/>
      </c>
      <c r="O47" s="21">
        <f t="shared" si="3"/>
        <v>0</v>
      </c>
    </row>
    <row r="48" spans="1:15">
      <c r="A48" s="169"/>
      <c r="B48" s="344" t="str">
        <f>IF('Structures &amp; Real Property 3'!B48:C48=0,"",'Structures &amp; Real Property 3'!B48:C48)</f>
        <v/>
      </c>
      <c r="C48" s="345"/>
      <c r="D48" s="420" t="str">
        <f>IF('Structures &amp; Real Property 3'!D48:F48=0,"",'Structures &amp; Real Property 3'!D48:F48)</f>
        <v/>
      </c>
      <c r="E48" s="421"/>
      <c r="F48" s="421"/>
      <c r="G48" s="421"/>
      <c r="H48" s="422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9" t="str">
        <f>IF('Equipment &amp; Fixtures 1'!N48="","",'Equipment &amp; Fixtures 1'!N48)</f>
        <v/>
      </c>
      <c r="O48" s="21">
        <f t="shared" si="3"/>
        <v>0</v>
      </c>
    </row>
    <row r="49" spans="1:15">
      <c r="A49" s="169"/>
      <c r="B49" s="344" t="str">
        <f>IF('Structures &amp; Real Property 3'!B49:C49=0,"",'Structures &amp; Real Property 3'!B49:C49)</f>
        <v/>
      </c>
      <c r="C49" s="345"/>
      <c r="D49" s="420" t="str">
        <f>IF('Structures &amp; Real Property 3'!D49:F49=0,"",'Structures &amp; Real Property 3'!D49:F49)</f>
        <v/>
      </c>
      <c r="E49" s="421"/>
      <c r="F49" s="421"/>
      <c r="G49" s="421"/>
      <c r="H49" s="422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9" t="str">
        <f>IF('Equipment &amp; Fixtures 1'!N49="","",'Equipment &amp; Fixtures 1'!N49)</f>
        <v/>
      </c>
      <c r="O49" s="21">
        <f t="shared" si="3"/>
        <v>0</v>
      </c>
    </row>
    <row r="50" spans="1:15">
      <c r="A50" s="169"/>
      <c r="B50" s="344" t="str">
        <f>IF('Structures &amp; Real Property 3'!B50:C50=0,"",'Structures &amp; Real Property 3'!B50:C50)</f>
        <v/>
      </c>
      <c r="C50" s="345"/>
      <c r="D50" s="420" t="str">
        <f>IF('Structures &amp; Real Property 3'!D50:F50=0,"",'Structures &amp; Real Property 3'!D50:F50)</f>
        <v/>
      </c>
      <c r="E50" s="421"/>
      <c r="F50" s="421"/>
      <c r="G50" s="421"/>
      <c r="H50" s="422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9" t="str">
        <f>IF('Equipment &amp; Fixtures 1'!N50="","",'Equipment &amp; Fixtures 1'!N50)</f>
        <v/>
      </c>
      <c r="O50" s="21">
        <f t="shared" si="3"/>
        <v>0</v>
      </c>
    </row>
    <row r="51" spans="1:15">
      <c r="A51" s="169"/>
      <c r="B51" s="344" t="str">
        <f>IF('Structures &amp; Real Property 3'!B51:C51=0,"",'Structures &amp; Real Property 3'!B51:C51)</f>
        <v/>
      </c>
      <c r="C51" s="345"/>
      <c r="D51" s="420" t="str">
        <f>IF('Structures &amp; Real Property 3'!D51:F51=0,"",'Structures &amp; Real Property 3'!D51:F51)</f>
        <v/>
      </c>
      <c r="E51" s="421"/>
      <c r="F51" s="421"/>
      <c r="G51" s="421"/>
      <c r="H51" s="422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9" t="str">
        <f>IF('Equipment &amp; Fixtures 1'!N51="","",'Equipment &amp; Fixtures 1'!N51)</f>
        <v/>
      </c>
      <c r="O51" s="21">
        <f t="shared" si="3"/>
        <v>0</v>
      </c>
    </row>
    <row r="52" spans="1:15">
      <c r="A52" s="169"/>
      <c r="B52" s="344" t="str">
        <f>IF('Structures &amp; Real Property 3'!B52:C52=0,"",'Structures &amp; Real Property 3'!B52:C52)</f>
        <v/>
      </c>
      <c r="C52" s="345"/>
      <c r="D52" s="420" t="str">
        <f>IF('Structures &amp; Real Property 3'!D52:F52=0,"",'Structures &amp; Real Property 3'!D52:F52)</f>
        <v/>
      </c>
      <c r="E52" s="421"/>
      <c r="F52" s="421"/>
      <c r="G52" s="421"/>
      <c r="H52" s="422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9">
        <f>IF('Equipment &amp; Fixtures 1'!N52="","",'Equipment &amp; Fixtures 1'!N52)</f>
        <v>3502</v>
      </c>
      <c r="O52" s="21">
        <f t="shared" si="3"/>
        <v>0</v>
      </c>
    </row>
    <row r="53" spans="1:15">
      <c r="A53" s="169"/>
      <c r="B53" s="344" t="str">
        <f>IF('Structures &amp; Real Property 3'!B53:C53=0,"",'Structures &amp; Real Property 3'!B53:C53)</f>
        <v/>
      </c>
      <c r="C53" s="345"/>
      <c r="D53" s="420" t="str">
        <f>IF('Structures &amp; Real Property 3'!D53:F53=0,"",'Structures &amp; Real Property 3'!D53:F53)</f>
        <v/>
      </c>
      <c r="E53" s="421"/>
      <c r="F53" s="421"/>
      <c r="G53" s="421"/>
      <c r="H53" s="422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9" t="str">
        <f>IF('Equipment &amp; Fixtures 1'!N53="","",'Equipment &amp; Fixtures 1'!N53)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52</v>
      </c>
      <c r="I55" s="167">
        <f>SUM(I9:I53)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G57" s="392" t="str">
        <f>IF(K4="","TAX RATE NOT FILLED IN","")</f>
        <v/>
      </c>
      <c r="H57" s="392"/>
      <c r="I57" s="392"/>
      <c r="L57" s="391" t="s">
        <v>191</v>
      </c>
      <c r="M57" s="391"/>
      <c r="N57" s="391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/>
  <mergeCells count="107">
    <mergeCell ref="L55:N55"/>
    <mergeCell ref="G57:I57"/>
    <mergeCell ref="L57:N57"/>
    <mergeCell ref="L59:N59"/>
    <mergeCell ref="B51:C51"/>
    <mergeCell ref="D51:H51"/>
    <mergeCell ref="B52:C52"/>
    <mergeCell ref="D52:H52"/>
    <mergeCell ref="B53:C53"/>
    <mergeCell ref="D53:H53"/>
    <mergeCell ref="B48:C48"/>
    <mergeCell ref="D48:H48"/>
    <mergeCell ref="B49:C49"/>
    <mergeCell ref="D49:H49"/>
    <mergeCell ref="B50:C50"/>
    <mergeCell ref="D50:H50"/>
    <mergeCell ref="B45:C45"/>
    <mergeCell ref="D45:H45"/>
    <mergeCell ref="B46:C46"/>
    <mergeCell ref="D46:H46"/>
    <mergeCell ref="B47:C47"/>
    <mergeCell ref="D47:H47"/>
    <mergeCell ref="B42:C42"/>
    <mergeCell ref="D42:H42"/>
    <mergeCell ref="B43:C43"/>
    <mergeCell ref="D43:H43"/>
    <mergeCell ref="B44:C44"/>
    <mergeCell ref="D44:H44"/>
    <mergeCell ref="B39:C39"/>
    <mergeCell ref="D39:H39"/>
    <mergeCell ref="B40:C40"/>
    <mergeCell ref="D40:H40"/>
    <mergeCell ref="B41:C41"/>
    <mergeCell ref="D41:H41"/>
    <mergeCell ref="B36:C36"/>
    <mergeCell ref="D36:H36"/>
    <mergeCell ref="B37:C37"/>
    <mergeCell ref="D37:H37"/>
    <mergeCell ref="B38:C38"/>
    <mergeCell ref="D38:H38"/>
    <mergeCell ref="B33:C33"/>
    <mergeCell ref="D33:H33"/>
    <mergeCell ref="B34:C34"/>
    <mergeCell ref="D34:H34"/>
    <mergeCell ref="B35:C35"/>
    <mergeCell ref="D35:H35"/>
    <mergeCell ref="B30:C30"/>
    <mergeCell ref="D30:H30"/>
    <mergeCell ref="B31:C31"/>
    <mergeCell ref="D31:H31"/>
    <mergeCell ref="B32:C32"/>
    <mergeCell ref="D32:H32"/>
    <mergeCell ref="B27:C27"/>
    <mergeCell ref="D27:H27"/>
    <mergeCell ref="B28:C28"/>
    <mergeCell ref="D28:H28"/>
    <mergeCell ref="B29:C29"/>
    <mergeCell ref="D29:H29"/>
    <mergeCell ref="B24:C24"/>
    <mergeCell ref="D24:H24"/>
    <mergeCell ref="B25:C25"/>
    <mergeCell ref="D25:H25"/>
    <mergeCell ref="B26:C26"/>
    <mergeCell ref="D26:H26"/>
    <mergeCell ref="B21:C21"/>
    <mergeCell ref="D21:H21"/>
    <mergeCell ref="B22:C22"/>
    <mergeCell ref="D22:H22"/>
    <mergeCell ref="B23:C23"/>
    <mergeCell ref="D23:H23"/>
    <mergeCell ref="B18:C18"/>
    <mergeCell ref="D18:H18"/>
    <mergeCell ref="B19:C19"/>
    <mergeCell ref="D19:H19"/>
    <mergeCell ref="B20:C20"/>
    <mergeCell ref="D20:H20"/>
    <mergeCell ref="B15:C15"/>
    <mergeCell ref="D15:H15"/>
    <mergeCell ref="B16:C16"/>
    <mergeCell ref="D16:H16"/>
    <mergeCell ref="B17:C17"/>
    <mergeCell ref="D17:H17"/>
    <mergeCell ref="B12:C12"/>
    <mergeCell ref="D12:H12"/>
    <mergeCell ref="B13:C13"/>
    <mergeCell ref="D13:H13"/>
    <mergeCell ref="B14:C14"/>
    <mergeCell ref="D14:H14"/>
    <mergeCell ref="B9:C9"/>
    <mergeCell ref="D9:H9"/>
    <mergeCell ref="B10:C10"/>
    <mergeCell ref="D10:H10"/>
    <mergeCell ref="B11:C11"/>
    <mergeCell ref="D11:H11"/>
    <mergeCell ref="K7:K8"/>
    <mergeCell ref="L7:L8"/>
    <mergeCell ref="M7:M8"/>
    <mergeCell ref="N7:N8"/>
    <mergeCell ref="O7:O8"/>
    <mergeCell ref="B8:C8"/>
    <mergeCell ref="D8:H8"/>
    <mergeCell ref="A1:I1"/>
    <mergeCell ref="C3:D3"/>
    <mergeCell ref="C5:D5"/>
    <mergeCell ref="B7:C7"/>
    <mergeCell ref="D7:H7"/>
    <mergeCell ref="J7:J8"/>
  </mergeCells>
  <conditionalFormatting sqref="D9:D53">
    <cfRule type="expression" dxfId="6" priority="3" stopIfTrue="1">
      <formula>AND(B9&gt;"",J9="")</formula>
    </cfRule>
  </conditionalFormatting>
  <conditionalFormatting sqref="G57:I57">
    <cfRule type="cellIs" dxfId="5" priority="1" stopIfTrue="1" operator="equal">
      <formula>"TAX RATE NOT FILLED IN"</formula>
    </cfRule>
  </conditionalFormatting>
  <conditionalFormatting sqref="H56:I56">
    <cfRule type="cellIs" dxfId="4" priority="2" stopIfTrue="1" operator="equal">
      <formula>"TAX NOT FILLED IN"</formula>
    </cfRule>
  </conditionalFormatting>
  <conditionalFormatting sqref="K4">
    <cfRule type="expression" dxfId="3" priority="5" stopIfTrue="1">
      <formula>AND($K$4="",$I$55&gt;0)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topLeftCell="A94" zoomScaleNormal="100" workbookViewId="0">
      <selection activeCell="H228" sqref="H228"/>
    </sheetView>
  </sheetViews>
  <sheetFormatPr defaultRowHeight="12.75"/>
  <cols>
    <col min="1" max="1" width="9.140625" style="54"/>
    <col min="2" max="2" width="51.28515625" customWidth="1"/>
    <col min="3" max="3" width="9.140625" style="3"/>
    <col min="4" max="4" width="13.5703125" style="303" customWidth="1"/>
    <col min="5" max="5" width="12.7109375" style="303" customWidth="1"/>
  </cols>
  <sheetData>
    <row r="1" spans="1:5">
      <c r="A1" s="305" t="s">
        <v>281</v>
      </c>
      <c r="B1" s="300" t="s">
        <v>3</v>
      </c>
      <c r="C1" s="304" t="s">
        <v>282</v>
      </c>
      <c r="D1" s="301" t="s">
        <v>15</v>
      </c>
      <c r="E1" s="301" t="s">
        <v>96</v>
      </c>
    </row>
    <row r="2" spans="1:5">
      <c r="A2" s="49" t="str">
        <f>IF('Labor 1'!A10="","",'Labor 1'!A10)</f>
        <v/>
      </c>
      <c r="B2" s="49" t="str">
        <f>IF('Labor 1'!B10="","",'Labor 1'!B10)</f>
        <v/>
      </c>
      <c r="C2" s="22" t="str">
        <f>IF('Labor 1'!S10="","",'Labor 1'!S10)</f>
        <v/>
      </c>
      <c r="D2" s="302"/>
      <c r="E2" s="302"/>
    </row>
    <row r="3" spans="1:5">
      <c r="A3" s="49" t="str">
        <f>IF('Labor 1'!A11="","",'Labor 1'!A11)</f>
        <v/>
      </c>
      <c r="B3" s="49" t="str">
        <f>IF('Labor 1'!B11="","",'Labor 1'!B11)</f>
        <v/>
      </c>
      <c r="C3" s="22" t="str">
        <f>IF('Labor 1'!S11="","",'Labor 1'!S11)</f>
        <v/>
      </c>
      <c r="D3" s="302"/>
      <c r="E3" s="302"/>
    </row>
    <row r="4" spans="1:5">
      <c r="A4" s="49" t="str">
        <f>IF('Labor 1'!A12="","",'Labor 1'!A12)</f>
        <v/>
      </c>
      <c r="B4" s="49" t="str">
        <f>IF('Labor 1'!B12="","",'Labor 1'!B12)</f>
        <v/>
      </c>
      <c r="C4" s="22" t="str">
        <f>IF('Labor 1'!S12="","",'Labor 1'!S12)</f>
        <v/>
      </c>
      <c r="D4" s="302"/>
      <c r="E4" s="302"/>
    </row>
    <row r="5" spans="1:5">
      <c r="A5" s="49" t="str">
        <f>IF('Labor 1'!A13="","",'Labor 1'!A13)</f>
        <v/>
      </c>
      <c r="B5" s="49" t="str">
        <f>IF('Labor 1'!B13="","",'Labor 1'!B13)</f>
        <v/>
      </c>
      <c r="C5" s="22" t="str">
        <f>IF('Labor 1'!S13="","",'Labor 1'!S13)</f>
        <v/>
      </c>
      <c r="D5" s="302"/>
      <c r="E5" s="302"/>
    </row>
    <row r="6" spans="1:5">
      <c r="A6" s="49" t="str">
        <f>IF('Labor 1'!A14="","",'Labor 1'!A14)</f>
        <v/>
      </c>
      <c r="B6" s="49" t="str">
        <f>IF('Labor 1'!B14="","",'Labor 1'!B14)</f>
        <v/>
      </c>
      <c r="C6" s="22" t="str">
        <f>IF('Labor 1'!S14="","",'Labor 1'!S14)</f>
        <v/>
      </c>
      <c r="D6" s="302"/>
      <c r="E6" s="302"/>
    </row>
    <row r="7" spans="1:5">
      <c r="A7" s="49" t="str">
        <f>IF('Labor 1'!A15="","",'Labor 1'!A15)</f>
        <v/>
      </c>
      <c r="B7" s="49" t="str">
        <f>IF('Labor 1'!B15="","",'Labor 1'!B15)</f>
        <v/>
      </c>
      <c r="C7" s="22" t="str">
        <f>IF('Labor 1'!S15="","",'Labor 1'!S15)</f>
        <v/>
      </c>
      <c r="D7" s="302"/>
      <c r="E7" s="302"/>
    </row>
    <row r="8" spans="1:5">
      <c r="A8" s="49" t="str">
        <f>IF('Labor 1'!A16="","",'Labor 1'!A16)</f>
        <v/>
      </c>
      <c r="B8" s="49" t="str">
        <f>IF('Labor 1'!B16="","",'Labor 1'!B16)</f>
        <v/>
      </c>
      <c r="C8" s="22" t="str">
        <f>IF('Labor 1'!S16="","",'Labor 1'!S16)</f>
        <v/>
      </c>
      <c r="D8" s="302"/>
      <c r="E8" s="302"/>
    </row>
    <row r="9" spans="1:5">
      <c r="A9" s="49" t="str">
        <f>IF('Labor 1'!A17="","",'Labor 1'!A17)</f>
        <v/>
      </c>
      <c r="B9" s="49" t="str">
        <f>IF('Labor 1'!B17="","",'Labor 1'!B17)</f>
        <v/>
      </c>
      <c r="C9" s="22" t="str">
        <f>IF('Labor 1'!S17="","",'Labor 1'!S17)</f>
        <v/>
      </c>
      <c r="D9" s="302"/>
      <c r="E9" s="302"/>
    </row>
    <row r="10" spans="1:5">
      <c r="A10" s="49" t="str">
        <f>IF('Labor 1'!A18="","",'Labor 1'!A18)</f>
        <v/>
      </c>
      <c r="B10" s="49" t="str">
        <f>IF('Labor 1'!B18="","",'Labor 1'!B18)</f>
        <v/>
      </c>
      <c r="C10" s="22" t="str">
        <f>IF('Labor 1'!S18="","",'Labor 1'!S18)</f>
        <v/>
      </c>
      <c r="D10" s="302"/>
      <c r="E10" s="302"/>
    </row>
    <row r="11" spans="1:5">
      <c r="A11" s="49" t="str">
        <f>IF('Labor 1'!A19="","",'Labor 1'!A19)</f>
        <v/>
      </c>
      <c r="B11" s="49" t="str">
        <f>IF('Labor 1'!B19="","",'Labor 1'!B19)</f>
        <v/>
      </c>
      <c r="C11" s="22" t="str">
        <f>IF('Labor 1'!S19="","",'Labor 1'!S19)</f>
        <v/>
      </c>
      <c r="D11" s="302"/>
      <c r="E11" s="302"/>
    </row>
    <row r="12" spans="1:5">
      <c r="A12" s="49" t="str">
        <f>IF('Labor 1'!A20="","",'Labor 1'!A20)</f>
        <v/>
      </c>
      <c r="B12" s="49" t="str">
        <f>IF('Labor 1'!B20="","",'Labor 1'!B20)</f>
        <v/>
      </c>
      <c r="C12" s="22" t="str">
        <f>IF('Labor 1'!S20="","",'Labor 1'!S20)</f>
        <v/>
      </c>
      <c r="D12" s="302"/>
      <c r="E12" s="302"/>
    </row>
    <row r="13" spans="1:5">
      <c r="A13" s="49" t="str">
        <f>IF('Labor 1'!A21="","",'Labor 1'!A21)</f>
        <v/>
      </c>
      <c r="B13" s="49" t="str">
        <f>IF('Labor 1'!B21="","",'Labor 1'!B21)</f>
        <v/>
      </c>
      <c r="C13" s="22" t="str">
        <f>IF('Labor 1'!S21="","",'Labor 1'!S21)</f>
        <v/>
      </c>
      <c r="D13" s="302"/>
      <c r="E13" s="302"/>
    </row>
    <row r="14" spans="1:5">
      <c r="A14" s="49" t="str">
        <f>IF('Labor 1'!A22="","",'Labor 1'!A22)</f>
        <v/>
      </c>
      <c r="B14" s="49" t="str">
        <f>IF('Labor 1'!B22="","",'Labor 1'!B22)</f>
        <v/>
      </c>
      <c r="C14" s="22" t="str">
        <f>IF('Labor 1'!S22="","",'Labor 1'!S22)</f>
        <v/>
      </c>
      <c r="D14" s="302"/>
      <c r="E14" s="302"/>
    </row>
    <row r="15" spans="1:5">
      <c r="A15" s="49" t="str">
        <f>IF('Labor 1'!A23="","",'Labor 1'!A23)</f>
        <v/>
      </c>
      <c r="B15" s="49" t="str">
        <f>IF('Labor 1'!B23="","",'Labor 1'!B23)</f>
        <v/>
      </c>
      <c r="C15" s="22" t="str">
        <f>IF('Labor 1'!S23="","",'Labor 1'!S23)</f>
        <v/>
      </c>
      <c r="D15" s="302"/>
      <c r="E15" s="302"/>
    </row>
    <row r="16" spans="1:5">
      <c r="A16" s="49" t="str">
        <f>IF('Labor 1'!A24="","",'Labor 1'!A24)</f>
        <v/>
      </c>
      <c r="B16" s="49" t="str">
        <f>IF('Labor 1'!B24="","",'Labor 1'!B24)</f>
        <v/>
      </c>
      <c r="C16" s="22" t="str">
        <f>IF('Labor 1'!S24="","",'Labor 1'!S24)</f>
        <v/>
      </c>
      <c r="D16" s="302"/>
      <c r="E16" s="302"/>
    </row>
    <row r="17" spans="1:5">
      <c r="A17" s="49" t="str">
        <f>IF('Labor 1'!A25="","",'Labor 1'!A25)</f>
        <v/>
      </c>
      <c r="B17" s="49" t="str">
        <f>IF('Labor 1'!B25="","",'Labor 1'!B25)</f>
        <v/>
      </c>
      <c r="C17" s="22" t="str">
        <f>IF('Labor 1'!S25="","",'Labor 1'!S25)</f>
        <v/>
      </c>
      <c r="D17" s="302"/>
      <c r="E17" s="302"/>
    </row>
    <row r="18" spans="1:5">
      <c r="A18" s="49" t="str">
        <f>IF('Labor 1'!A26="","",'Labor 1'!A26)</f>
        <v/>
      </c>
      <c r="B18" s="49" t="str">
        <f>IF('Labor 1'!B26="","",'Labor 1'!B26)</f>
        <v/>
      </c>
      <c r="C18" s="22" t="str">
        <f>IF('Labor 1'!S26="","",'Labor 1'!S26)</f>
        <v/>
      </c>
      <c r="D18" s="302"/>
      <c r="E18" s="302"/>
    </row>
    <row r="19" spans="1:5">
      <c r="A19" s="49" t="str">
        <f>IF('Labor 1'!A27="","",'Labor 1'!A27)</f>
        <v/>
      </c>
      <c r="B19" s="49" t="str">
        <f>IF('Labor 1'!B27="","",'Labor 1'!B27)</f>
        <v/>
      </c>
      <c r="C19" s="22" t="str">
        <f>IF('Labor 1'!S27="","",'Labor 1'!S27)</f>
        <v/>
      </c>
      <c r="D19" s="302"/>
      <c r="E19" s="302"/>
    </row>
    <row r="20" spans="1:5">
      <c r="A20" s="49" t="str">
        <f>IF('Labor 1'!A28="","",'Labor 1'!A28)</f>
        <v/>
      </c>
      <c r="B20" s="49" t="str">
        <f>IF('Labor 1'!B28="","",'Labor 1'!B28)</f>
        <v/>
      </c>
      <c r="C20" s="22" t="str">
        <f>IF('Labor 1'!S28="","",'Labor 1'!S28)</f>
        <v/>
      </c>
      <c r="D20" s="302"/>
      <c r="E20" s="302"/>
    </row>
    <row r="21" spans="1:5">
      <c r="A21" s="49" t="str">
        <f>IF('Labor 1'!A29="","",'Labor 1'!A29)</f>
        <v xml:space="preserve"> </v>
      </c>
      <c r="B21" s="49" t="str">
        <f>IF('Labor 1'!B29="","",'Labor 1'!B29)</f>
        <v/>
      </c>
      <c r="C21" s="22" t="str">
        <f>IF('Labor 1'!S29="","",'Labor 1'!S29)</f>
        <v/>
      </c>
      <c r="D21" s="302"/>
      <c r="E21" s="302"/>
    </row>
    <row r="22" spans="1:5">
      <c r="A22" s="49" t="str">
        <f>IF('Labor 1'!A30="","",'Labor 1'!A30)</f>
        <v xml:space="preserve"> </v>
      </c>
      <c r="B22" s="49" t="str">
        <f>IF('Labor 1'!B30="","",'Labor 1'!B30)</f>
        <v/>
      </c>
      <c r="C22" s="22" t="str">
        <f>IF('Labor 1'!S30="","",'Labor 1'!S30)</f>
        <v/>
      </c>
      <c r="D22" s="302"/>
      <c r="E22" s="302"/>
    </row>
    <row r="23" spans="1:5">
      <c r="A23" s="49" t="str">
        <f>IF('Labor 1'!A31="","",'Labor 1'!A31)</f>
        <v xml:space="preserve"> </v>
      </c>
      <c r="B23" s="49" t="str">
        <f>IF('Labor 1'!B31="","",'Labor 1'!B31)</f>
        <v/>
      </c>
      <c r="C23" s="22" t="str">
        <f>IF('Labor 1'!S31="","",'Labor 1'!S31)</f>
        <v/>
      </c>
      <c r="D23" s="302"/>
      <c r="E23" s="302"/>
    </row>
    <row r="24" spans="1:5">
      <c r="A24" s="49" t="str">
        <f>IF('Labor 1'!A32="","",'Labor 1'!A32)</f>
        <v/>
      </c>
      <c r="B24" s="49" t="str">
        <f>IF('Labor 1'!B32="","",'Labor 1'!B32)</f>
        <v/>
      </c>
      <c r="C24" s="22" t="str">
        <f>IF('Labor 1'!S32="","",'Labor 1'!S32)</f>
        <v/>
      </c>
      <c r="D24" s="302"/>
      <c r="E24" s="302"/>
    </row>
    <row r="25" spans="1:5">
      <c r="A25" s="49" t="str">
        <f>IF('Labor 1'!A33="","",'Labor 1'!A33)</f>
        <v/>
      </c>
      <c r="B25" s="49" t="str">
        <f>IF('Labor 1'!B33="","",'Labor 1'!B33)</f>
        <v/>
      </c>
      <c r="C25" s="22" t="str">
        <f>IF('Labor 1'!S33="","",'Labor 1'!S33)</f>
        <v/>
      </c>
      <c r="D25" s="302"/>
      <c r="E25" s="302"/>
    </row>
    <row r="26" spans="1:5">
      <c r="A26" s="49" t="str">
        <f>IF('Labor 1'!A34="","",'Labor 1'!A34)</f>
        <v/>
      </c>
      <c r="B26" s="49" t="str">
        <f>IF('Labor 1'!B34="","",'Labor 1'!B34)</f>
        <v/>
      </c>
      <c r="C26" s="22" t="str">
        <f>IF('Labor 1'!S34="","",'Labor 1'!S34)</f>
        <v/>
      </c>
      <c r="D26" s="302"/>
      <c r="E26" s="302"/>
    </row>
    <row r="27" spans="1:5">
      <c r="A27" s="49" t="str">
        <f>IF('Labor 1'!A35="","",'Labor 1'!A35)</f>
        <v xml:space="preserve"> </v>
      </c>
      <c r="B27" s="49" t="str">
        <f>IF('Labor 1'!B35="","",'Labor 1'!B35)</f>
        <v/>
      </c>
      <c r="C27" s="22" t="str">
        <f>IF('Labor 1'!S35="","",'Labor 1'!S35)</f>
        <v/>
      </c>
      <c r="D27" s="302"/>
      <c r="E27" s="302"/>
    </row>
    <row r="28" spans="1:5">
      <c r="A28" s="49" t="str">
        <f>IF('Labor 1'!A36="","",'Labor 1'!A36)</f>
        <v xml:space="preserve"> </v>
      </c>
      <c r="B28" s="49" t="str">
        <f>IF('Labor 1'!B36="","",'Labor 1'!B36)</f>
        <v/>
      </c>
      <c r="C28" s="22" t="str">
        <f>IF('Labor 1'!S36="","",'Labor 1'!S36)</f>
        <v/>
      </c>
      <c r="D28" s="302"/>
      <c r="E28" s="302"/>
    </row>
    <row r="29" spans="1:5">
      <c r="A29" s="49" t="str">
        <f>IF('Labor 1'!A37="","",'Labor 1'!A37)</f>
        <v/>
      </c>
      <c r="B29" s="49" t="str">
        <f>IF('Labor 1'!B37="","",'Labor 1'!B37)</f>
        <v/>
      </c>
      <c r="C29" s="22" t="str">
        <f>IF('Labor 1'!S37="","",'Labor 1'!S37)</f>
        <v/>
      </c>
      <c r="D29" s="302"/>
      <c r="E29" s="302"/>
    </row>
    <row r="30" spans="1:5">
      <c r="A30" s="49" t="str">
        <f>IF('Labor 1'!A38="","",'Labor 1'!A38)</f>
        <v/>
      </c>
      <c r="B30" s="49" t="str">
        <f>IF('Labor 1'!B38="","",'Labor 1'!B38)</f>
        <v/>
      </c>
      <c r="C30" s="22" t="str">
        <f>IF('Labor 1'!S38="","",'Labor 1'!S38)</f>
        <v/>
      </c>
      <c r="D30" s="302"/>
      <c r="E30" s="302"/>
    </row>
    <row r="31" spans="1:5">
      <c r="A31" s="49" t="str">
        <f>IF('Labor 1'!A39="","",'Labor 1'!A39)</f>
        <v/>
      </c>
      <c r="B31" s="49" t="str">
        <f>IF('Labor 1'!B39="","",'Labor 1'!B39)</f>
        <v/>
      </c>
      <c r="C31" s="22" t="str">
        <f>IF('Labor 1'!S39="","",'Labor 1'!S39)</f>
        <v/>
      </c>
      <c r="D31" s="302"/>
      <c r="E31" s="302"/>
    </row>
    <row r="32" spans="1:5">
      <c r="A32" s="49" t="str">
        <f>IF('Labor 1'!A40="","",'Labor 1'!A40)</f>
        <v/>
      </c>
      <c r="B32" s="49" t="str">
        <f>IF('Labor 1'!B40="","",'Labor 1'!B40)</f>
        <v/>
      </c>
      <c r="C32" s="22" t="str">
        <f>IF('Labor 1'!S40="","",'Labor 1'!S40)</f>
        <v/>
      </c>
      <c r="D32" s="302"/>
      <c r="E32" s="302"/>
    </row>
    <row r="33" spans="1:5">
      <c r="A33" s="49" t="str">
        <f>IF('Labor 1'!A41="","",'Labor 1'!A41)</f>
        <v/>
      </c>
      <c r="B33" s="49" t="str">
        <f>IF('Labor 1'!B41="","",'Labor 1'!B41)</f>
        <v/>
      </c>
      <c r="C33" s="22" t="str">
        <f>IF('Labor 1'!S41="","",'Labor 1'!S41)</f>
        <v/>
      </c>
      <c r="D33" s="302"/>
      <c r="E33" s="302"/>
    </row>
    <row r="34" spans="1:5">
      <c r="A34" s="49" t="str">
        <f>IF('Labor 1'!A42="","",'Labor 1'!A42)</f>
        <v/>
      </c>
      <c r="B34" s="49" t="str">
        <f>IF('Labor 1'!B42="","",'Labor 1'!B42)</f>
        <v/>
      </c>
      <c r="C34" s="22" t="str">
        <f>IF('Labor 1'!S42="","",'Labor 1'!S42)</f>
        <v/>
      </c>
      <c r="D34" s="302"/>
      <c r="E34" s="302"/>
    </row>
    <row r="35" spans="1:5">
      <c r="A35" s="49" t="str">
        <f>IF('Labor 1'!A43="","",'Labor 1'!A43)</f>
        <v/>
      </c>
      <c r="B35" s="49" t="str">
        <f>IF('Labor 1'!B43="","",'Labor 1'!B43)</f>
        <v/>
      </c>
      <c r="C35" s="22" t="str">
        <f>IF('Labor 1'!S43="","",'Labor 1'!S43)</f>
        <v/>
      </c>
      <c r="D35" s="302"/>
      <c r="E35" s="302"/>
    </row>
    <row r="36" spans="1:5">
      <c r="A36" s="49" t="str">
        <f>IF('Labor 1'!A44="","",'Labor 1'!A44)</f>
        <v/>
      </c>
      <c r="B36" s="49" t="str">
        <f>IF('Labor 1'!B44="","",'Labor 1'!B44)</f>
        <v/>
      </c>
      <c r="C36" s="22" t="str">
        <f>IF('Labor 1'!S44="","",'Labor 1'!S44)</f>
        <v/>
      </c>
      <c r="D36" s="302"/>
      <c r="E36" s="302"/>
    </row>
    <row r="37" spans="1:5">
      <c r="A37" s="49" t="str">
        <f>IF('Labor 1'!A45="","",'Labor 1'!A45)</f>
        <v/>
      </c>
      <c r="B37" s="49" t="str">
        <f>IF('Labor 1'!B45="","",'Labor 1'!B45)</f>
        <v/>
      </c>
      <c r="C37" s="22" t="str">
        <f>IF('Labor 1'!S45="","",'Labor 1'!S45)</f>
        <v/>
      </c>
      <c r="D37" s="302"/>
      <c r="E37" s="302"/>
    </row>
    <row r="38" spans="1:5">
      <c r="A38" s="49" t="str">
        <f>IF('Labor 1'!A46="","",'Labor 1'!A46)</f>
        <v/>
      </c>
      <c r="B38" s="49" t="str">
        <f>IF('Labor 1'!B46="","",'Labor 1'!B46)</f>
        <v/>
      </c>
      <c r="C38" s="22" t="str">
        <f>IF('Labor 1'!S46="","",'Labor 1'!S46)</f>
        <v/>
      </c>
      <c r="D38" s="302"/>
      <c r="E38" s="302"/>
    </row>
    <row r="39" spans="1:5">
      <c r="A39" s="49" t="str">
        <f>IF('Labor 2'!A10="","",'Labor 2'!A10)</f>
        <v/>
      </c>
      <c r="B39" s="49" t="str">
        <f>IF('Labor 2'!B10="","",'Labor 2'!B10)</f>
        <v/>
      </c>
      <c r="C39" s="22" t="str">
        <f>IF('Labor 2'!S10="","",'Labor 2'!S10)</f>
        <v/>
      </c>
      <c r="D39" s="302"/>
      <c r="E39" s="302"/>
    </row>
    <row r="40" spans="1:5">
      <c r="A40" s="49" t="str">
        <f>IF('Labor 2'!A11="","",'Labor 2'!A11)</f>
        <v/>
      </c>
      <c r="B40" s="49" t="str">
        <f>IF('Labor 2'!B11="","",'Labor 2'!B11)</f>
        <v/>
      </c>
      <c r="C40" s="22" t="str">
        <f>IF('Labor 2'!S11="","",'Labor 2'!S11)</f>
        <v/>
      </c>
      <c r="D40" s="302"/>
      <c r="E40" s="302"/>
    </row>
    <row r="41" spans="1:5">
      <c r="A41" s="49" t="str">
        <f>IF('Labor 2'!A12="","",'Labor 2'!A12)</f>
        <v/>
      </c>
      <c r="B41" s="49" t="str">
        <f>IF('Labor 2'!B12="","",'Labor 2'!B12)</f>
        <v/>
      </c>
      <c r="C41" s="22" t="str">
        <f>IF('Labor 2'!S12="","",'Labor 2'!S12)</f>
        <v/>
      </c>
      <c r="D41" s="302"/>
      <c r="E41" s="302"/>
    </row>
    <row r="42" spans="1:5">
      <c r="A42" s="49" t="str">
        <f>IF('Labor 2'!A13="","",'Labor 2'!A13)</f>
        <v/>
      </c>
      <c r="B42" s="49" t="str">
        <f>IF('Labor 2'!B13="","",'Labor 2'!B13)</f>
        <v/>
      </c>
      <c r="C42" s="22" t="str">
        <f>IF('Labor 2'!S13="","",'Labor 2'!S13)</f>
        <v/>
      </c>
      <c r="D42" s="302"/>
      <c r="E42" s="302"/>
    </row>
    <row r="43" spans="1:5">
      <c r="A43" s="49" t="str">
        <f>IF('Labor 2'!A14="","",'Labor 2'!A14)</f>
        <v/>
      </c>
      <c r="B43" s="49" t="str">
        <f>IF('Labor 2'!B14="","",'Labor 2'!B14)</f>
        <v/>
      </c>
      <c r="C43" s="22" t="str">
        <f>IF('Labor 2'!S14="","",'Labor 2'!S14)</f>
        <v/>
      </c>
      <c r="D43" s="302"/>
      <c r="E43" s="302"/>
    </row>
    <row r="44" spans="1:5">
      <c r="A44" s="49" t="str">
        <f>IF('Labor 2'!A15="","",'Labor 2'!A15)</f>
        <v/>
      </c>
      <c r="B44" s="49" t="str">
        <f>IF('Labor 2'!B15="","",'Labor 2'!B15)</f>
        <v/>
      </c>
      <c r="C44" s="22" t="str">
        <f>IF('Labor 2'!S15="","",'Labor 2'!S15)</f>
        <v/>
      </c>
      <c r="D44" s="302"/>
      <c r="E44" s="302"/>
    </row>
    <row r="45" spans="1:5">
      <c r="A45" s="49" t="str">
        <f>IF('Labor 2'!A16="","",'Labor 2'!A16)</f>
        <v/>
      </c>
      <c r="B45" s="49" t="str">
        <f>IF('Labor 2'!B16="","",'Labor 2'!B16)</f>
        <v/>
      </c>
      <c r="C45" s="22" t="str">
        <f>IF('Labor 2'!S16="","",'Labor 2'!S16)</f>
        <v/>
      </c>
      <c r="D45" s="302"/>
      <c r="E45" s="302"/>
    </row>
    <row r="46" spans="1:5">
      <c r="A46" s="49" t="str">
        <f>IF('Labor 2'!A17="","",'Labor 2'!A17)</f>
        <v/>
      </c>
      <c r="B46" s="49" t="str">
        <f>IF('Labor 2'!B17="","",'Labor 2'!B17)</f>
        <v/>
      </c>
      <c r="C46" s="22" t="str">
        <f>IF('Labor 2'!S17="","",'Labor 2'!S17)</f>
        <v/>
      </c>
      <c r="D46" s="302"/>
      <c r="E46" s="302"/>
    </row>
    <row r="47" spans="1:5">
      <c r="A47" s="49" t="str">
        <f>IF('Labor 2'!A18="","",'Labor 2'!A18)</f>
        <v/>
      </c>
      <c r="B47" s="49" t="str">
        <f>IF('Labor 2'!B18="","",'Labor 2'!B18)</f>
        <v/>
      </c>
      <c r="C47" s="22" t="str">
        <f>IF('Labor 2'!S18="","",'Labor 2'!S18)</f>
        <v/>
      </c>
      <c r="D47" s="302"/>
      <c r="E47" s="302"/>
    </row>
    <row r="48" spans="1:5">
      <c r="A48" s="49" t="str">
        <f>IF('Labor 2'!A19="","",'Labor 2'!A19)</f>
        <v/>
      </c>
      <c r="B48" s="49" t="str">
        <f>IF('Labor 2'!B19="","",'Labor 2'!B19)</f>
        <v/>
      </c>
      <c r="C48" s="22" t="str">
        <f>IF('Labor 2'!S19="","",'Labor 2'!S19)</f>
        <v/>
      </c>
      <c r="D48" s="302"/>
      <c r="E48" s="302"/>
    </row>
    <row r="49" spans="1:5">
      <c r="A49" s="49" t="str">
        <f>IF('Labor 2'!A20="","",'Labor 2'!A20)</f>
        <v/>
      </c>
      <c r="B49" s="49" t="str">
        <f>IF('Labor 2'!B20="","",'Labor 2'!B20)</f>
        <v/>
      </c>
      <c r="C49" s="22" t="str">
        <f>IF('Labor 2'!S20="","",'Labor 2'!S20)</f>
        <v/>
      </c>
      <c r="D49" s="302"/>
      <c r="E49" s="302"/>
    </row>
    <row r="50" spans="1:5">
      <c r="A50" s="49" t="str">
        <f>IF('Labor 2'!A21="","",'Labor 2'!A21)</f>
        <v/>
      </c>
      <c r="B50" s="49" t="str">
        <f>IF('Labor 2'!B21="","",'Labor 2'!B21)</f>
        <v/>
      </c>
      <c r="C50" s="22" t="str">
        <f>IF('Labor 2'!S21="","",'Labor 2'!S21)</f>
        <v/>
      </c>
      <c r="D50" s="302"/>
      <c r="E50" s="302"/>
    </row>
    <row r="51" spans="1:5">
      <c r="A51" s="49" t="str">
        <f>IF('Labor 2'!A22="","",'Labor 2'!A22)</f>
        <v/>
      </c>
      <c r="B51" s="49" t="str">
        <f>IF('Labor 2'!B22="","",'Labor 2'!B22)</f>
        <v/>
      </c>
      <c r="C51" s="22" t="str">
        <f>IF('Labor 2'!S22="","",'Labor 2'!S22)</f>
        <v/>
      </c>
      <c r="D51" s="302"/>
      <c r="E51" s="302"/>
    </row>
    <row r="52" spans="1:5">
      <c r="A52" s="49" t="str">
        <f>IF('Labor 2'!A23="","",'Labor 2'!A23)</f>
        <v/>
      </c>
      <c r="B52" s="49" t="str">
        <f>IF('Labor 2'!B23="","",'Labor 2'!B23)</f>
        <v/>
      </c>
      <c r="C52" s="22" t="str">
        <f>IF('Labor 2'!S23="","",'Labor 2'!S23)</f>
        <v/>
      </c>
      <c r="D52" s="302"/>
      <c r="E52" s="302"/>
    </row>
    <row r="53" spans="1:5">
      <c r="A53" s="49" t="str">
        <f>IF('Labor 2'!A24="","",'Labor 2'!A24)</f>
        <v/>
      </c>
      <c r="B53" s="49" t="str">
        <f>IF('Labor 2'!B24="","",'Labor 2'!B24)</f>
        <v/>
      </c>
      <c r="C53" s="22" t="str">
        <f>IF('Labor 2'!S24="","",'Labor 2'!S24)</f>
        <v/>
      </c>
      <c r="D53" s="302"/>
      <c r="E53" s="302"/>
    </row>
    <row r="54" spans="1:5">
      <c r="A54" s="49" t="str">
        <f>IF('Labor 2'!A25="","",'Labor 2'!A25)</f>
        <v/>
      </c>
      <c r="B54" s="49" t="str">
        <f>IF('Labor 2'!B25="","",'Labor 2'!B25)</f>
        <v/>
      </c>
      <c r="C54" s="22" t="str">
        <f>IF('Labor 2'!S25="","",'Labor 2'!S25)</f>
        <v/>
      </c>
      <c r="D54" s="302"/>
      <c r="E54" s="302"/>
    </row>
    <row r="55" spans="1:5">
      <c r="A55" s="49" t="str">
        <f>IF('Labor 2'!A26="","",'Labor 2'!A26)</f>
        <v/>
      </c>
      <c r="B55" s="49" t="str">
        <f>IF('Labor 2'!B26="","",'Labor 2'!B26)</f>
        <v/>
      </c>
      <c r="C55" s="22" t="str">
        <f>IF('Labor 2'!S26="","",'Labor 2'!S26)</f>
        <v/>
      </c>
      <c r="D55" s="302"/>
      <c r="E55" s="302"/>
    </row>
    <row r="56" spans="1:5">
      <c r="A56" s="49" t="str">
        <f>IF('Labor 2'!A27="","",'Labor 2'!A27)</f>
        <v/>
      </c>
      <c r="B56" s="49" t="str">
        <f>IF('Labor 2'!B27="","",'Labor 2'!B27)</f>
        <v/>
      </c>
      <c r="C56" s="22" t="str">
        <f>IF('Labor 2'!S27="","",'Labor 2'!S27)</f>
        <v/>
      </c>
      <c r="D56" s="302"/>
      <c r="E56" s="302"/>
    </row>
    <row r="57" spans="1:5">
      <c r="A57" s="49" t="str">
        <f>IF('Labor 2'!A28="","",'Labor 2'!A28)</f>
        <v/>
      </c>
      <c r="B57" s="49" t="str">
        <f>IF('Labor 2'!B28="","",'Labor 2'!B28)</f>
        <v/>
      </c>
      <c r="C57" s="22" t="str">
        <f>IF('Labor 2'!S28="","",'Labor 2'!S28)</f>
        <v/>
      </c>
      <c r="D57" s="302"/>
      <c r="E57" s="302"/>
    </row>
    <row r="58" spans="1:5">
      <c r="A58" s="49" t="str">
        <f>IF('Labor 2'!A29="","",'Labor 2'!A29)</f>
        <v xml:space="preserve"> </v>
      </c>
      <c r="B58" s="49" t="str">
        <f>IF('Labor 2'!B29="","",'Labor 2'!B29)</f>
        <v/>
      </c>
      <c r="C58" s="22" t="str">
        <f>IF('Labor 2'!S29="","",'Labor 2'!S29)</f>
        <v/>
      </c>
      <c r="D58" s="302"/>
      <c r="E58" s="302"/>
    </row>
    <row r="59" spans="1:5">
      <c r="A59" s="49" t="str">
        <f>IF('Labor 2'!A30="","",'Labor 2'!A30)</f>
        <v xml:space="preserve"> </v>
      </c>
      <c r="B59" s="49" t="str">
        <f>IF('Labor 2'!B30="","",'Labor 2'!B30)</f>
        <v/>
      </c>
      <c r="C59" s="22" t="str">
        <f>IF('Labor 2'!S30="","",'Labor 2'!S30)</f>
        <v/>
      </c>
      <c r="D59" s="302"/>
      <c r="E59" s="302"/>
    </row>
    <row r="60" spans="1:5">
      <c r="A60" s="49" t="str">
        <f>IF('Labor 2'!A31="","",'Labor 2'!A31)</f>
        <v xml:space="preserve"> </v>
      </c>
      <c r="B60" s="49" t="str">
        <f>IF('Labor 2'!B31="","",'Labor 2'!B31)</f>
        <v/>
      </c>
      <c r="C60" s="22" t="str">
        <f>IF('Labor 2'!S31="","",'Labor 2'!S31)</f>
        <v/>
      </c>
      <c r="D60" s="302"/>
      <c r="E60" s="302"/>
    </row>
    <row r="61" spans="1:5">
      <c r="A61" s="49" t="str">
        <f>IF('Labor 2'!A32="","",'Labor 2'!A32)</f>
        <v/>
      </c>
      <c r="B61" s="49" t="str">
        <f>IF('Labor 2'!B32="","",'Labor 2'!B32)</f>
        <v/>
      </c>
      <c r="C61" s="22" t="str">
        <f>IF('Labor 2'!S32="","",'Labor 2'!S32)</f>
        <v/>
      </c>
      <c r="D61" s="302"/>
      <c r="E61" s="302"/>
    </row>
    <row r="62" spans="1:5">
      <c r="A62" s="49" t="str">
        <f>IF('Labor 2'!A33="","",'Labor 2'!A33)</f>
        <v/>
      </c>
      <c r="B62" s="49" t="str">
        <f>IF('Labor 2'!B33="","",'Labor 2'!B33)</f>
        <v/>
      </c>
      <c r="C62" s="22" t="str">
        <f>IF('Labor 2'!S33="","",'Labor 2'!S33)</f>
        <v/>
      </c>
      <c r="D62" s="302"/>
      <c r="E62" s="302"/>
    </row>
    <row r="63" spans="1:5">
      <c r="A63" s="49" t="str">
        <f>IF('Labor 2'!A34="","",'Labor 2'!A34)</f>
        <v/>
      </c>
      <c r="B63" s="49" t="str">
        <f>IF('Labor 2'!B34="","",'Labor 2'!B34)</f>
        <v/>
      </c>
      <c r="C63" s="22" t="str">
        <f>IF('Labor 2'!S34="","",'Labor 2'!S34)</f>
        <v/>
      </c>
      <c r="D63" s="302"/>
      <c r="E63" s="302"/>
    </row>
    <row r="64" spans="1:5">
      <c r="A64" s="49" t="str">
        <f>IF('Labor 2'!A35="","",'Labor 2'!A35)</f>
        <v xml:space="preserve"> </v>
      </c>
      <c r="B64" s="49" t="str">
        <f>IF('Labor 2'!B35="","",'Labor 2'!B35)</f>
        <v/>
      </c>
      <c r="C64" s="22" t="str">
        <f>IF('Labor 2'!S35="","",'Labor 2'!S35)</f>
        <v/>
      </c>
      <c r="D64" s="302"/>
      <c r="E64" s="302"/>
    </row>
    <row r="65" spans="1:5">
      <c r="A65" s="49" t="str">
        <f>IF('Labor 2'!A36="","",'Labor 2'!A36)</f>
        <v xml:space="preserve"> </v>
      </c>
      <c r="B65" s="49" t="str">
        <f>IF('Labor 2'!B36="","",'Labor 2'!B36)</f>
        <v/>
      </c>
      <c r="C65" s="22" t="str">
        <f>IF('Labor 2'!S36="","",'Labor 2'!S36)</f>
        <v/>
      </c>
      <c r="D65" s="302"/>
      <c r="E65" s="302"/>
    </row>
    <row r="66" spans="1:5">
      <c r="A66" s="49" t="str">
        <f>IF('Labor 2'!A37="","",'Labor 2'!A37)</f>
        <v/>
      </c>
      <c r="B66" s="49" t="str">
        <f>IF('Labor 2'!B37="","",'Labor 2'!B37)</f>
        <v/>
      </c>
      <c r="C66" s="22" t="str">
        <f>IF('Labor 2'!S37="","",'Labor 2'!S37)</f>
        <v/>
      </c>
      <c r="D66" s="302"/>
      <c r="E66" s="302"/>
    </row>
    <row r="67" spans="1:5">
      <c r="A67" s="49" t="str">
        <f>IF('Labor 2'!A38="","",'Labor 2'!A38)</f>
        <v/>
      </c>
      <c r="B67" s="49" t="str">
        <f>IF('Labor 2'!B38="","",'Labor 2'!B38)</f>
        <v/>
      </c>
      <c r="C67" s="22" t="str">
        <f>IF('Labor 2'!S38="","",'Labor 2'!S38)</f>
        <v/>
      </c>
      <c r="D67" s="302"/>
      <c r="E67" s="302"/>
    </row>
    <row r="68" spans="1:5">
      <c r="A68" s="49" t="str">
        <f>IF('Labor 2'!A39="","",'Labor 2'!A39)</f>
        <v/>
      </c>
      <c r="B68" s="49" t="str">
        <f>IF('Labor 2'!B39="","",'Labor 2'!B39)</f>
        <v/>
      </c>
      <c r="C68" s="22" t="str">
        <f>IF('Labor 2'!S39="","",'Labor 2'!S39)</f>
        <v/>
      </c>
      <c r="D68" s="302"/>
      <c r="E68" s="302"/>
    </row>
    <row r="69" spans="1:5">
      <c r="A69" s="49" t="str">
        <f>IF('Labor 2'!A40="","",'Labor 2'!A40)</f>
        <v/>
      </c>
      <c r="B69" s="49" t="str">
        <f>IF('Labor 2'!B40="","",'Labor 2'!B40)</f>
        <v/>
      </c>
      <c r="C69" s="22" t="str">
        <f>IF('Labor 2'!S40="","",'Labor 2'!S40)</f>
        <v/>
      </c>
      <c r="D69" s="302"/>
      <c r="E69" s="302"/>
    </row>
    <row r="70" spans="1:5">
      <c r="A70" s="49" t="str">
        <f>IF('Labor 2'!A41="","",'Labor 2'!A41)</f>
        <v/>
      </c>
      <c r="B70" s="49" t="str">
        <f>IF('Labor 2'!B41="","",'Labor 2'!B41)</f>
        <v/>
      </c>
      <c r="C70" s="22" t="str">
        <f>IF('Labor 2'!S41="","",'Labor 2'!S41)</f>
        <v/>
      </c>
      <c r="D70" s="302"/>
      <c r="E70" s="302"/>
    </row>
    <row r="71" spans="1:5">
      <c r="A71" s="49" t="str">
        <f>IF('Labor 2'!A42="","",'Labor 2'!A42)</f>
        <v/>
      </c>
      <c r="B71" s="49" t="str">
        <f>IF('Labor 2'!B42="","",'Labor 2'!B42)</f>
        <v/>
      </c>
      <c r="C71" s="22" t="str">
        <f>IF('Labor 2'!S42="","",'Labor 2'!S42)</f>
        <v/>
      </c>
      <c r="D71" s="302"/>
      <c r="E71" s="302"/>
    </row>
    <row r="72" spans="1:5">
      <c r="A72" s="49" t="str">
        <f>IF('Labor 2'!A43="","",'Labor 2'!A43)</f>
        <v/>
      </c>
      <c r="B72" s="49" t="str">
        <f>IF('Labor 2'!B43="","",'Labor 2'!B43)</f>
        <v/>
      </c>
      <c r="C72" s="22" t="str">
        <f>IF('Labor 2'!S43="","",'Labor 2'!S43)</f>
        <v/>
      </c>
      <c r="D72" s="302"/>
      <c r="E72" s="302"/>
    </row>
    <row r="73" spans="1:5">
      <c r="A73" s="49" t="str">
        <f>IF('Labor 2'!A44="","",'Labor 2'!A44)</f>
        <v/>
      </c>
      <c r="B73" s="49" t="str">
        <f>IF('Labor 2'!B44="","",'Labor 2'!B44)</f>
        <v/>
      </c>
      <c r="C73" s="22" t="str">
        <f>IF('Labor 2'!S44="","",'Labor 2'!S44)</f>
        <v/>
      </c>
      <c r="D73" s="302"/>
      <c r="E73" s="302"/>
    </row>
    <row r="74" spans="1:5">
      <c r="A74" s="49" t="str">
        <f>IF('Labor 2'!A45="","",'Labor 2'!A45)</f>
        <v/>
      </c>
      <c r="B74" s="49" t="str">
        <f>IF('Labor 2'!B45="","",'Labor 2'!B45)</f>
        <v/>
      </c>
      <c r="C74" s="22" t="str">
        <f>IF('Labor 2'!S45="","",'Labor 2'!S45)</f>
        <v/>
      </c>
      <c r="D74" s="302"/>
      <c r="E74" s="302"/>
    </row>
    <row r="75" spans="1:5">
      <c r="A75" s="49" t="str">
        <f>IF('Labor 2'!A46="","",'Labor 2'!A46)</f>
        <v xml:space="preserve"> </v>
      </c>
      <c r="B75" s="49" t="str">
        <f>IF('Labor 2'!B46="","",'Labor 2'!B46)</f>
        <v/>
      </c>
      <c r="C75" s="22" t="str">
        <f>IF('Labor 2'!S46="","",'Labor 2'!S46)</f>
        <v/>
      </c>
      <c r="D75" s="302"/>
      <c r="E75" s="302"/>
    </row>
    <row r="76" spans="1:5">
      <c r="A76" s="49" t="str">
        <f>IF('Labor 3'!A10="","",'Labor 3'!A10)</f>
        <v/>
      </c>
      <c r="B76" s="49" t="str">
        <f>IF('Labor 3'!B10="","",'Labor 3'!B10)</f>
        <v/>
      </c>
      <c r="C76" s="22" t="str">
        <f>IF('Labor 3'!S10="","",'Labor 3'!S10)</f>
        <v/>
      </c>
      <c r="D76" s="302"/>
      <c r="E76" s="302"/>
    </row>
    <row r="77" spans="1:5">
      <c r="A77" s="49" t="str">
        <f>IF('Labor 3'!A11="","",'Labor 3'!A11)</f>
        <v/>
      </c>
      <c r="B77" s="49" t="str">
        <f>IF('Labor 3'!B11="","",'Labor 3'!B11)</f>
        <v/>
      </c>
      <c r="C77" s="22" t="str">
        <f>IF('Labor 3'!S11="","",'Labor 3'!S11)</f>
        <v/>
      </c>
      <c r="D77" s="302"/>
      <c r="E77" s="302"/>
    </row>
    <row r="78" spans="1:5">
      <c r="A78" s="49" t="str">
        <f>IF('Labor 3'!A12="","",'Labor 3'!A12)</f>
        <v/>
      </c>
      <c r="B78" s="49" t="str">
        <f>IF('Labor 3'!B12="","",'Labor 3'!B12)</f>
        <v/>
      </c>
      <c r="C78" s="22" t="str">
        <f>IF('Labor 3'!S12="","",'Labor 3'!S12)</f>
        <v/>
      </c>
      <c r="D78" s="302"/>
      <c r="E78" s="302"/>
    </row>
    <row r="79" spans="1:5">
      <c r="A79" s="49" t="str">
        <f>IF('Labor 3'!A13="","",'Labor 3'!A13)</f>
        <v/>
      </c>
      <c r="B79" s="49" t="str">
        <f>IF('Labor 3'!B13="","",'Labor 3'!B13)</f>
        <v/>
      </c>
      <c r="C79" s="22" t="str">
        <f>IF('Labor 3'!S13="","",'Labor 3'!S13)</f>
        <v/>
      </c>
      <c r="D79" s="302"/>
      <c r="E79" s="302"/>
    </row>
    <row r="80" spans="1:5">
      <c r="A80" s="49" t="str">
        <f>IF('Labor 3'!A14="","",'Labor 3'!A14)</f>
        <v/>
      </c>
      <c r="B80" s="49" t="str">
        <f>IF('Labor 3'!B14="","",'Labor 3'!B14)</f>
        <v/>
      </c>
      <c r="C80" s="22" t="str">
        <f>IF('Labor 3'!S14="","",'Labor 3'!S14)</f>
        <v/>
      </c>
      <c r="D80" s="302"/>
      <c r="E80" s="302"/>
    </row>
    <row r="81" spans="1:5">
      <c r="A81" s="49" t="str">
        <f>IF('Labor 3'!A15="","",'Labor 3'!A15)</f>
        <v/>
      </c>
      <c r="B81" s="49" t="str">
        <f>IF('Labor 3'!B15="","",'Labor 3'!B15)</f>
        <v/>
      </c>
      <c r="C81" s="22" t="str">
        <f>IF('Labor 3'!S15="","",'Labor 3'!S15)</f>
        <v/>
      </c>
      <c r="D81" s="302"/>
      <c r="E81" s="302"/>
    </row>
    <row r="82" spans="1:5">
      <c r="A82" s="49" t="str">
        <f>IF('Labor 3'!A16="","",'Labor 3'!A16)</f>
        <v/>
      </c>
      <c r="B82" s="49" t="str">
        <f>IF('Labor 3'!B16="","",'Labor 3'!B16)</f>
        <v/>
      </c>
      <c r="C82" s="22" t="str">
        <f>IF('Labor 3'!S16="","",'Labor 3'!S16)</f>
        <v/>
      </c>
      <c r="D82" s="302"/>
      <c r="E82" s="302"/>
    </row>
    <row r="83" spans="1:5">
      <c r="A83" s="49" t="str">
        <f>IF('Labor 3'!A17="","",'Labor 3'!A17)</f>
        <v/>
      </c>
      <c r="B83" s="49" t="str">
        <f>IF('Labor 3'!B17="","",'Labor 3'!B17)</f>
        <v/>
      </c>
      <c r="C83" s="22" t="str">
        <f>IF('Labor 3'!S17="","",'Labor 3'!S17)</f>
        <v/>
      </c>
      <c r="D83" s="302"/>
      <c r="E83" s="302"/>
    </row>
    <row r="84" spans="1:5">
      <c r="A84" s="49" t="str">
        <f>IF('Labor 3'!A18="","",'Labor 3'!A18)</f>
        <v/>
      </c>
      <c r="B84" s="49" t="str">
        <f>IF('Labor 3'!B18="","",'Labor 3'!B18)</f>
        <v/>
      </c>
      <c r="C84" s="22" t="str">
        <f>IF('Labor 3'!S18="","",'Labor 3'!S18)</f>
        <v/>
      </c>
      <c r="D84" s="302"/>
      <c r="E84" s="302"/>
    </row>
    <row r="85" spans="1:5">
      <c r="A85" s="49" t="str">
        <f>IF('Labor 3'!A19="","",'Labor 3'!A19)</f>
        <v/>
      </c>
      <c r="B85" s="49" t="str">
        <f>IF('Labor 3'!B19="","",'Labor 3'!B19)</f>
        <v/>
      </c>
      <c r="C85" s="22" t="str">
        <f>IF('Labor 3'!S19="","",'Labor 3'!S19)</f>
        <v/>
      </c>
      <c r="D85" s="302"/>
      <c r="E85" s="302"/>
    </row>
    <row r="86" spans="1:5">
      <c r="A86" s="49" t="str">
        <f>IF('Labor 3'!A20="","",'Labor 3'!A20)</f>
        <v/>
      </c>
      <c r="B86" s="49" t="str">
        <f>IF('Labor 3'!B20="","",'Labor 3'!B20)</f>
        <v/>
      </c>
      <c r="C86" s="22" t="str">
        <f>IF('Labor 3'!S20="","",'Labor 3'!S20)</f>
        <v/>
      </c>
      <c r="D86" s="302"/>
      <c r="E86" s="302"/>
    </row>
    <row r="87" spans="1:5">
      <c r="A87" s="49" t="str">
        <f>IF('Labor 3'!A21="","",'Labor 3'!A21)</f>
        <v/>
      </c>
      <c r="B87" s="49" t="str">
        <f>IF('Labor 3'!B21="","",'Labor 3'!B21)</f>
        <v/>
      </c>
      <c r="C87" s="22" t="str">
        <f>IF('Labor 3'!S21="","",'Labor 3'!S21)</f>
        <v/>
      </c>
      <c r="D87" s="302"/>
      <c r="E87" s="302"/>
    </row>
    <row r="88" spans="1:5">
      <c r="A88" s="49" t="str">
        <f>IF('Labor 3'!A22="","",'Labor 3'!A22)</f>
        <v/>
      </c>
      <c r="B88" s="49" t="str">
        <f>IF('Labor 3'!B22="","",'Labor 3'!B22)</f>
        <v/>
      </c>
      <c r="C88" s="22" t="str">
        <f>IF('Labor 3'!S22="","",'Labor 3'!S22)</f>
        <v/>
      </c>
      <c r="D88" s="302"/>
      <c r="E88" s="302"/>
    </row>
    <row r="89" spans="1:5">
      <c r="A89" s="49" t="str">
        <f>IF('Labor 3'!A23="","",'Labor 3'!A23)</f>
        <v/>
      </c>
      <c r="B89" s="49" t="str">
        <f>IF('Labor 3'!B23="","",'Labor 3'!B23)</f>
        <v/>
      </c>
      <c r="C89" s="22" t="str">
        <f>IF('Labor 3'!S23="","",'Labor 3'!S23)</f>
        <v/>
      </c>
      <c r="D89" s="302"/>
      <c r="E89" s="302"/>
    </row>
    <row r="90" spans="1:5">
      <c r="A90" s="49" t="str">
        <f>IF('Labor 3'!A24="","",'Labor 3'!A24)</f>
        <v/>
      </c>
      <c r="B90" s="49" t="str">
        <f>IF('Labor 3'!B24="","",'Labor 3'!B24)</f>
        <v/>
      </c>
      <c r="C90" s="22" t="str">
        <f>IF('Labor 3'!S24="","",'Labor 3'!S24)</f>
        <v/>
      </c>
      <c r="D90" s="302"/>
      <c r="E90" s="302"/>
    </row>
    <row r="91" spans="1:5">
      <c r="A91" s="49" t="str">
        <f>IF('Labor 3'!A25="","",'Labor 3'!A25)</f>
        <v/>
      </c>
      <c r="B91" s="49" t="str">
        <f>IF('Labor 3'!B25="","",'Labor 3'!B25)</f>
        <v/>
      </c>
      <c r="C91" s="22" t="str">
        <f>IF('Labor 3'!S25="","",'Labor 3'!S25)</f>
        <v/>
      </c>
      <c r="D91" s="302"/>
      <c r="E91" s="302"/>
    </row>
    <row r="92" spans="1:5">
      <c r="A92" s="49" t="str">
        <f>IF('Labor 3'!A26="","",'Labor 3'!A26)</f>
        <v/>
      </c>
      <c r="B92" s="49" t="str">
        <f>IF('Labor 3'!B26="","",'Labor 3'!B26)</f>
        <v/>
      </c>
      <c r="C92" s="22" t="str">
        <f>IF('Labor 3'!S26="","",'Labor 3'!S26)</f>
        <v/>
      </c>
      <c r="D92" s="302"/>
      <c r="E92" s="302"/>
    </row>
    <row r="93" spans="1:5">
      <c r="A93" s="49" t="str">
        <f>IF('Labor 3'!A27="","",'Labor 3'!A27)</f>
        <v/>
      </c>
      <c r="B93" s="49" t="str">
        <f>IF('Labor 3'!B27="","",'Labor 3'!B27)</f>
        <v/>
      </c>
      <c r="C93" s="22" t="str">
        <f>IF('Labor 3'!S27="","",'Labor 3'!S27)</f>
        <v/>
      </c>
      <c r="D93" s="302"/>
      <c r="E93" s="302"/>
    </row>
    <row r="94" spans="1:5">
      <c r="A94" s="49" t="str">
        <f>IF('Labor 3'!A28="","",'Labor 3'!A28)</f>
        <v/>
      </c>
      <c r="B94" s="49" t="str">
        <f>IF('Labor 3'!B28="","",'Labor 3'!B28)</f>
        <v/>
      </c>
      <c r="C94" s="22" t="str">
        <f>IF('Labor 3'!S28="","",'Labor 3'!S28)</f>
        <v/>
      </c>
      <c r="D94" s="302"/>
      <c r="E94" s="302"/>
    </row>
    <row r="95" spans="1:5">
      <c r="A95" s="49" t="str">
        <f>IF('Labor 3'!A29="","",'Labor 3'!A29)</f>
        <v xml:space="preserve"> </v>
      </c>
      <c r="B95" s="49" t="str">
        <f>IF('Labor 3'!B29="","",'Labor 3'!B29)</f>
        <v/>
      </c>
      <c r="C95" s="22" t="str">
        <f>IF('Labor 3'!S29="","",'Labor 3'!S29)</f>
        <v/>
      </c>
      <c r="D95" s="302"/>
      <c r="E95" s="302"/>
    </row>
    <row r="96" spans="1:5">
      <c r="A96" s="49" t="str">
        <f>IF('Labor 3'!A30="","",'Labor 3'!A30)</f>
        <v xml:space="preserve"> </v>
      </c>
      <c r="B96" s="49" t="str">
        <f>IF('Labor 3'!B30="","",'Labor 3'!B30)</f>
        <v/>
      </c>
      <c r="C96" s="22" t="str">
        <f>IF('Labor 3'!S30="","",'Labor 3'!S30)</f>
        <v/>
      </c>
      <c r="D96" s="302"/>
      <c r="E96" s="302"/>
    </row>
    <row r="97" spans="1:5">
      <c r="A97" s="49" t="str">
        <f>IF('Labor 3'!A31="","",'Labor 3'!A31)</f>
        <v xml:space="preserve"> </v>
      </c>
      <c r="B97" s="49" t="str">
        <f>IF('Labor 3'!B31="","",'Labor 3'!B31)</f>
        <v/>
      </c>
      <c r="C97" s="22" t="str">
        <f>IF('Labor 3'!S31="","",'Labor 3'!S31)</f>
        <v/>
      </c>
      <c r="D97" s="302"/>
      <c r="E97" s="302"/>
    </row>
    <row r="98" spans="1:5">
      <c r="A98" s="49" t="str">
        <f>IF('Labor 3'!A32="","",'Labor 3'!A32)</f>
        <v/>
      </c>
      <c r="B98" s="49" t="str">
        <f>IF('Labor 3'!B32="","",'Labor 3'!B32)</f>
        <v/>
      </c>
      <c r="C98" s="22" t="str">
        <f>IF('Labor 3'!S32="","",'Labor 3'!S32)</f>
        <v/>
      </c>
      <c r="D98" s="302"/>
      <c r="E98" s="302"/>
    </row>
    <row r="99" spans="1:5">
      <c r="A99" s="49" t="str">
        <f>IF('Labor 3'!A33="","",'Labor 3'!A33)</f>
        <v/>
      </c>
      <c r="B99" s="49" t="str">
        <f>IF('Labor 3'!B33="","",'Labor 3'!B33)</f>
        <v/>
      </c>
      <c r="C99" s="22" t="str">
        <f>IF('Labor 3'!S33="","",'Labor 3'!S33)</f>
        <v/>
      </c>
      <c r="D99" s="302"/>
      <c r="E99" s="302"/>
    </row>
    <row r="100" spans="1:5">
      <c r="A100" s="49" t="str">
        <f>IF('Labor 3'!A34="","",'Labor 3'!A34)</f>
        <v/>
      </c>
      <c r="B100" s="49" t="str">
        <f>IF('Labor 3'!B34="","",'Labor 3'!B34)</f>
        <v/>
      </c>
      <c r="C100" s="22" t="str">
        <f>IF('Labor 3'!S34="","",'Labor 3'!S34)</f>
        <v/>
      </c>
      <c r="D100" s="302"/>
      <c r="E100" s="302"/>
    </row>
    <row r="101" spans="1:5">
      <c r="A101" s="49" t="str">
        <f>IF('Labor 3'!A35="","",'Labor 3'!A35)</f>
        <v xml:space="preserve"> </v>
      </c>
      <c r="B101" s="49" t="str">
        <f>IF('Labor 3'!B35="","",'Labor 3'!B35)</f>
        <v/>
      </c>
      <c r="C101" s="22" t="str">
        <f>IF('Labor 3'!S35="","",'Labor 3'!S35)</f>
        <v/>
      </c>
      <c r="D101" s="302"/>
      <c r="E101" s="302"/>
    </row>
    <row r="102" spans="1:5">
      <c r="A102" s="49" t="str">
        <f>IF('Labor 3'!A36="","",'Labor 3'!A36)</f>
        <v xml:space="preserve"> </v>
      </c>
      <c r="B102" s="49" t="str">
        <f>IF('Labor 3'!B36="","",'Labor 3'!B36)</f>
        <v/>
      </c>
      <c r="C102" s="22" t="str">
        <f>IF('Labor 3'!S36="","",'Labor 3'!S36)</f>
        <v/>
      </c>
      <c r="D102" s="302"/>
      <c r="E102" s="302"/>
    </row>
    <row r="103" spans="1:5">
      <c r="A103" s="49" t="str">
        <f>IF('Labor 3'!A37="","",'Labor 3'!A37)</f>
        <v/>
      </c>
      <c r="B103" s="49" t="str">
        <f>IF('Labor 3'!B37="","",'Labor 3'!B37)</f>
        <v/>
      </c>
      <c r="C103" s="22" t="str">
        <f>IF('Labor 3'!S37="","",'Labor 3'!S37)</f>
        <v/>
      </c>
      <c r="D103" s="302"/>
      <c r="E103" s="302"/>
    </row>
    <row r="104" spans="1:5">
      <c r="A104" s="49" t="str">
        <f>IF('Labor 3'!A38="","",'Labor 3'!A38)</f>
        <v/>
      </c>
      <c r="B104" s="49" t="str">
        <f>IF('Labor 3'!B38="","",'Labor 3'!B38)</f>
        <v/>
      </c>
      <c r="C104" s="22" t="str">
        <f>IF('Labor 3'!S38="","",'Labor 3'!S38)</f>
        <v/>
      </c>
      <c r="D104" s="302"/>
      <c r="E104" s="302"/>
    </row>
    <row r="105" spans="1:5">
      <c r="A105" s="49" t="str">
        <f>IF('Labor 3'!A39="","",'Labor 3'!A39)</f>
        <v/>
      </c>
      <c r="B105" s="49" t="str">
        <f>IF('Labor 3'!B39="","",'Labor 3'!B39)</f>
        <v/>
      </c>
      <c r="C105" s="22" t="str">
        <f>IF('Labor 3'!S39="","",'Labor 3'!S39)</f>
        <v/>
      </c>
      <c r="D105" s="302"/>
      <c r="E105" s="302"/>
    </row>
    <row r="106" spans="1:5">
      <c r="A106" s="49" t="str">
        <f>IF('Labor 3'!A40="","",'Labor 3'!A40)</f>
        <v/>
      </c>
      <c r="B106" s="49" t="str">
        <f>IF('Labor 3'!B40="","",'Labor 3'!B40)</f>
        <v/>
      </c>
      <c r="C106" s="22" t="str">
        <f>IF('Labor 3'!S40="","",'Labor 3'!S40)</f>
        <v/>
      </c>
      <c r="D106" s="302"/>
      <c r="E106" s="302"/>
    </row>
    <row r="107" spans="1:5">
      <c r="A107" s="49" t="str">
        <f>IF('Labor 3'!A41="","",'Labor 3'!A41)</f>
        <v/>
      </c>
      <c r="B107" s="49" t="str">
        <f>IF('Labor 3'!B41="","",'Labor 3'!B41)</f>
        <v/>
      </c>
      <c r="C107" s="22" t="str">
        <f>IF('Labor 3'!S41="","",'Labor 3'!S41)</f>
        <v/>
      </c>
      <c r="D107" s="302"/>
      <c r="E107" s="302"/>
    </row>
    <row r="108" spans="1:5">
      <c r="A108" s="49" t="str">
        <f>IF('Labor 3'!A42="","",'Labor 3'!A42)</f>
        <v/>
      </c>
      <c r="B108" s="49" t="str">
        <f>IF('Labor 3'!B42="","",'Labor 3'!B42)</f>
        <v/>
      </c>
      <c r="C108" s="22" t="str">
        <f>IF('Labor 3'!S42="","",'Labor 3'!S42)</f>
        <v/>
      </c>
      <c r="D108" s="302"/>
      <c r="E108" s="302"/>
    </row>
    <row r="109" spans="1:5">
      <c r="A109" s="49" t="str">
        <f>IF('Labor 3'!A43="","",'Labor 3'!A43)</f>
        <v/>
      </c>
      <c r="B109" s="49" t="str">
        <f>IF('Labor 3'!B43="","",'Labor 3'!B43)</f>
        <v/>
      </c>
      <c r="C109" s="22" t="str">
        <f>IF('Labor 3'!S43="","",'Labor 3'!S43)</f>
        <v/>
      </c>
      <c r="D109" s="302"/>
      <c r="E109" s="302"/>
    </row>
    <row r="110" spans="1:5">
      <c r="A110" s="49" t="str">
        <f>IF('Labor 3'!A44="","",'Labor 3'!A44)</f>
        <v/>
      </c>
      <c r="B110" s="49" t="str">
        <f>IF('Labor 3'!B44="","",'Labor 3'!B44)</f>
        <v/>
      </c>
      <c r="C110" s="22" t="str">
        <f>IF('Labor 3'!S44="","",'Labor 3'!S44)</f>
        <v/>
      </c>
      <c r="D110" s="302"/>
      <c r="E110" s="302"/>
    </row>
    <row r="111" spans="1:5">
      <c r="A111" s="49" t="str">
        <f>IF('Labor 3'!A45="","",'Labor 3'!A45)</f>
        <v/>
      </c>
      <c r="B111" s="49" t="str">
        <f>IF('Labor 3'!B45="","",'Labor 3'!B45)</f>
        <v/>
      </c>
      <c r="C111" s="22" t="str">
        <f>IF('Labor 3'!S45="","",'Labor 3'!S45)</f>
        <v/>
      </c>
      <c r="D111" s="302"/>
      <c r="E111" s="302"/>
    </row>
    <row r="112" spans="1:5">
      <c r="A112" s="49" t="str">
        <f>IF('Labor 3'!A46="","",'Labor 3'!A46)</f>
        <v xml:space="preserve"> </v>
      </c>
      <c r="B112" s="49" t="str">
        <f>IF('Labor 3'!B46="","",'Labor 3'!B46)</f>
        <v/>
      </c>
      <c r="C112" s="22" t="str">
        <f>IF('Labor 3'!S46="","",'Labor 3'!S46)</f>
        <v/>
      </c>
      <c r="D112" s="302"/>
      <c r="E112" s="302"/>
    </row>
    <row r="113" spans="1:5">
      <c r="A113" s="49" t="str">
        <f>IF('Equipment &amp; Fixtures 1'!N9="","",'Equipment &amp; Fixtures 1'!N9)</f>
        <v/>
      </c>
      <c r="B113" s="4" t="str">
        <f>IF('Equipment &amp; Fixtures 1'!D9="","",'Equipment &amp; Fixtures 1'!D9)</f>
        <v/>
      </c>
      <c r="C113" s="22"/>
      <c r="D113" s="302">
        <f>IF('Equipment &amp; Fixtures 1'!I9="","",'Equipment &amp; Fixtures 1'!I9)</f>
        <v>0</v>
      </c>
      <c r="E113" s="302">
        <f>IF('Equipment &amp; Fixtures 1'!O9="","",'Equipment &amp; Fixtures 1'!O9)</f>
        <v>0</v>
      </c>
    </row>
    <row r="114" spans="1:5">
      <c r="A114" s="49" t="str">
        <f>IF('Equipment &amp; Fixtures 1'!N10="","",'Equipment &amp; Fixtures 1'!N10)</f>
        <v/>
      </c>
      <c r="B114" s="4" t="str">
        <f>IF('Equipment &amp; Fixtures 1'!D10="","",'Equipment &amp; Fixtures 1'!D10)</f>
        <v/>
      </c>
      <c r="C114" s="22"/>
      <c r="D114" s="302">
        <f>IF('Equipment &amp; Fixtures 1'!I10="","",'Equipment &amp; Fixtures 1'!I10)</f>
        <v>0</v>
      </c>
      <c r="E114" s="302">
        <f>IF('Equipment &amp; Fixtures 1'!O10="","",'Equipment &amp; Fixtures 1'!O10)</f>
        <v>0</v>
      </c>
    </row>
    <row r="115" spans="1:5">
      <c r="A115" s="49" t="str">
        <f>IF('Equipment &amp; Fixtures 1'!N11="","",'Equipment &amp; Fixtures 1'!N11)</f>
        <v/>
      </c>
      <c r="B115" s="4" t="str">
        <f>IF('Equipment &amp; Fixtures 1'!D11="","",'Equipment &amp; Fixtures 1'!D11)</f>
        <v/>
      </c>
      <c r="C115" s="22"/>
      <c r="D115" s="302">
        <f>IF('Equipment &amp; Fixtures 1'!I11="","",'Equipment &amp; Fixtures 1'!I11)</f>
        <v>0</v>
      </c>
      <c r="E115" s="302">
        <f>IF('Equipment &amp; Fixtures 1'!O11="","",'Equipment &amp; Fixtures 1'!O11)</f>
        <v>0</v>
      </c>
    </row>
    <row r="116" spans="1:5">
      <c r="A116" s="49" t="str">
        <f>IF('Equipment &amp; Fixtures 1'!N12="","",'Equipment &amp; Fixtures 1'!N12)</f>
        <v/>
      </c>
      <c r="B116" s="4" t="str">
        <f>IF('Equipment &amp; Fixtures 1'!D12="","",'Equipment &amp; Fixtures 1'!D12)</f>
        <v/>
      </c>
      <c r="C116" s="22"/>
      <c r="D116" s="302">
        <f>IF('Equipment &amp; Fixtures 1'!I12="","",'Equipment &amp; Fixtures 1'!I12)</f>
        <v>0</v>
      </c>
      <c r="E116" s="302">
        <f>IF('Equipment &amp; Fixtures 1'!O12="","",'Equipment &amp; Fixtures 1'!O12)</f>
        <v>0</v>
      </c>
    </row>
    <row r="117" spans="1:5">
      <c r="A117" s="49" t="str">
        <f>IF('Equipment &amp; Fixtures 1'!N13="","",'Equipment &amp; Fixtures 1'!N13)</f>
        <v/>
      </c>
      <c r="B117" s="4" t="str">
        <f>IF('Equipment &amp; Fixtures 1'!D13="","",'Equipment &amp; Fixtures 1'!D13)</f>
        <v/>
      </c>
      <c r="C117" s="22"/>
      <c r="D117" s="302">
        <f>IF('Equipment &amp; Fixtures 1'!I13="","",'Equipment &amp; Fixtures 1'!I13)</f>
        <v>0</v>
      </c>
      <c r="E117" s="302">
        <f>IF('Equipment &amp; Fixtures 1'!O13="","",'Equipment &amp; Fixtures 1'!O13)</f>
        <v>0</v>
      </c>
    </row>
    <row r="118" spans="1:5">
      <c r="A118" s="49" t="str">
        <f>IF('Equipment &amp; Fixtures 1'!N14="","",'Equipment &amp; Fixtures 1'!N14)</f>
        <v/>
      </c>
      <c r="B118" s="4" t="str">
        <f>IF('Equipment &amp; Fixtures 1'!D14="","",'Equipment &amp; Fixtures 1'!D14)</f>
        <v/>
      </c>
      <c r="C118" s="22"/>
      <c r="D118" s="302">
        <f>IF('Equipment &amp; Fixtures 1'!I14="","",'Equipment &amp; Fixtures 1'!I14)</f>
        <v>0</v>
      </c>
      <c r="E118" s="302">
        <f>IF('Equipment &amp; Fixtures 1'!O14="","",'Equipment &amp; Fixtures 1'!O14)</f>
        <v>0</v>
      </c>
    </row>
    <row r="119" spans="1:5">
      <c r="A119" s="49" t="str">
        <f>IF('Equipment &amp; Fixtures 1'!N15="","",'Equipment &amp; Fixtures 1'!N15)</f>
        <v/>
      </c>
      <c r="B119" s="4" t="str">
        <f>IF('Equipment &amp; Fixtures 1'!D15="","",'Equipment &amp; Fixtures 1'!D15)</f>
        <v/>
      </c>
      <c r="C119" s="22"/>
      <c r="D119" s="302">
        <f>IF('Equipment &amp; Fixtures 1'!I15="","",'Equipment &amp; Fixtures 1'!I15)</f>
        <v>0</v>
      </c>
      <c r="E119" s="302">
        <f>IF('Equipment &amp; Fixtures 1'!O15="","",'Equipment &amp; Fixtures 1'!O15)</f>
        <v>0</v>
      </c>
    </row>
    <row r="120" spans="1:5">
      <c r="A120" s="49" t="str">
        <f>IF('Equipment &amp; Fixtures 1'!N16="","",'Equipment &amp; Fixtures 1'!N16)</f>
        <v/>
      </c>
      <c r="B120" s="4" t="str">
        <f>IF('Equipment &amp; Fixtures 1'!D16="","",'Equipment &amp; Fixtures 1'!D16)</f>
        <v/>
      </c>
      <c r="C120" s="22"/>
      <c r="D120" s="302">
        <f>IF('Equipment &amp; Fixtures 1'!I16="","",'Equipment &amp; Fixtures 1'!I16)</f>
        <v>0</v>
      </c>
      <c r="E120" s="302">
        <f>IF('Equipment &amp; Fixtures 1'!O16="","",'Equipment &amp; Fixtures 1'!O16)</f>
        <v>0</v>
      </c>
    </row>
    <row r="121" spans="1:5">
      <c r="A121" s="49" t="str">
        <f>IF('Equipment &amp; Fixtures 1'!N17="","",'Equipment &amp; Fixtures 1'!N17)</f>
        <v/>
      </c>
      <c r="B121" s="4" t="str">
        <f>IF('Equipment &amp; Fixtures 1'!D17="","",'Equipment &amp; Fixtures 1'!D17)</f>
        <v/>
      </c>
      <c r="C121" s="22"/>
      <c r="D121" s="302">
        <f>IF('Equipment &amp; Fixtures 1'!I17="","",'Equipment &amp; Fixtures 1'!I17)</f>
        <v>0</v>
      </c>
      <c r="E121" s="302">
        <f>IF('Equipment &amp; Fixtures 1'!O17="","",'Equipment &amp; Fixtures 1'!O17)</f>
        <v>0</v>
      </c>
    </row>
    <row r="122" spans="1:5">
      <c r="A122" s="49" t="str">
        <f>IF('Equipment &amp; Fixtures 1'!N18="","",'Equipment &amp; Fixtures 1'!N18)</f>
        <v/>
      </c>
      <c r="B122" s="4" t="str">
        <f>IF('Equipment &amp; Fixtures 1'!D18="","",'Equipment &amp; Fixtures 1'!D18)</f>
        <v/>
      </c>
      <c r="C122" s="22"/>
      <c r="D122" s="302">
        <f>IF('Equipment &amp; Fixtures 1'!I18="","",'Equipment &amp; Fixtures 1'!I18)</f>
        <v>0</v>
      </c>
      <c r="E122" s="302">
        <f>IF('Equipment &amp; Fixtures 1'!O18="","",'Equipment &amp; Fixtures 1'!O18)</f>
        <v>0</v>
      </c>
    </row>
    <row r="123" spans="1:5">
      <c r="A123" s="49" t="str">
        <f>IF('Equipment &amp; Fixtures 1'!N19="","",'Equipment &amp; Fixtures 1'!N19)</f>
        <v/>
      </c>
      <c r="B123" s="4" t="str">
        <f>IF('Equipment &amp; Fixtures 1'!D19="","",'Equipment &amp; Fixtures 1'!D19)</f>
        <v/>
      </c>
      <c r="C123" s="22"/>
      <c r="D123" s="302">
        <f>IF('Equipment &amp; Fixtures 1'!I19="","",'Equipment &amp; Fixtures 1'!I19)</f>
        <v>0</v>
      </c>
      <c r="E123" s="302">
        <f>IF('Equipment &amp; Fixtures 1'!O19="","",'Equipment &amp; Fixtures 1'!O19)</f>
        <v>0</v>
      </c>
    </row>
    <row r="124" spans="1:5">
      <c r="A124" s="49" t="str">
        <f>IF('Equipment &amp; Fixtures 1'!N20="","",'Equipment &amp; Fixtures 1'!N20)</f>
        <v/>
      </c>
      <c r="B124" s="4" t="str">
        <f>IF('Equipment &amp; Fixtures 1'!D20="","",'Equipment &amp; Fixtures 1'!D20)</f>
        <v/>
      </c>
      <c r="C124" s="22"/>
      <c r="D124" s="302">
        <f>IF('Equipment &amp; Fixtures 1'!I20="","",'Equipment &amp; Fixtures 1'!I20)</f>
        <v>0</v>
      </c>
      <c r="E124" s="302">
        <f>IF('Equipment &amp; Fixtures 1'!O20="","",'Equipment &amp; Fixtures 1'!O20)</f>
        <v>0</v>
      </c>
    </row>
    <row r="125" spans="1:5">
      <c r="A125" s="49" t="str">
        <f>IF('Equipment &amp; Fixtures 1'!N21="","",'Equipment &amp; Fixtures 1'!N21)</f>
        <v/>
      </c>
      <c r="B125" s="4" t="str">
        <f>IF('Equipment &amp; Fixtures 1'!D21="","",'Equipment &amp; Fixtures 1'!D21)</f>
        <v/>
      </c>
      <c r="C125" s="22"/>
      <c r="D125" s="302">
        <f>IF('Equipment &amp; Fixtures 1'!I21="","",'Equipment &amp; Fixtures 1'!I21)</f>
        <v>0</v>
      </c>
      <c r="E125" s="302">
        <f>IF('Equipment &amp; Fixtures 1'!O21="","",'Equipment &amp; Fixtures 1'!O21)</f>
        <v>0</v>
      </c>
    </row>
    <row r="126" spans="1:5">
      <c r="A126" s="49" t="str">
        <f>IF('Equipment &amp; Fixtures 1'!N22="","",'Equipment &amp; Fixtures 1'!N22)</f>
        <v/>
      </c>
      <c r="B126" s="4" t="str">
        <f>IF('Equipment &amp; Fixtures 1'!D22="","",'Equipment &amp; Fixtures 1'!D22)</f>
        <v/>
      </c>
      <c r="C126" s="22"/>
      <c r="D126" s="302">
        <f>IF('Equipment &amp; Fixtures 1'!I22="","",'Equipment &amp; Fixtures 1'!I22)</f>
        <v>0</v>
      </c>
      <c r="E126" s="302">
        <f>IF('Equipment &amp; Fixtures 1'!O22="","",'Equipment &amp; Fixtures 1'!O22)</f>
        <v>0</v>
      </c>
    </row>
    <row r="127" spans="1:5">
      <c r="A127" s="49" t="str">
        <f>IF('Equipment &amp; Fixtures 1'!N23="","",'Equipment &amp; Fixtures 1'!N23)</f>
        <v/>
      </c>
      <c r="B127" s="4" t="str">
        <f>IF('Equipment &amp; Fixtures 1'!D23="","",'Equipment &amp; Fixtures 1'!D23)</f>
        <v/>
      </c>
      <c r="C127" s="22"/>
      <c r="D127" s="302">
        <f>IF('Equipment &amp; Fixtures 1'!I23="","",'Equipment &amp; Fixtures 1'!I23)</f>
        <v>0</v>
      </c>
      <c r="E127" s="302">
        <f>IF('Equipment &amp; Fixtures 1'!O23="","",'Equipment &amp; Fixtures 1'!O23)</f>
        <v>0</v>
      </c>
    </row>
    <row r="128" spans="1:5">
      <c r="A128" s="49" t="str">
        <f>IF('Equipment &amp; Fixtures 1'!N24="","",'Equipment &amp; Fixtures 1'!N24)</f>
        <v/>
      </c>
      <c r="B128" s="4" t="str">
        <f>IF('Equipment &amp; Fixtures 1'!D24="","",'Equipment &amp; Fixtures 1'!D24)</f>
        <v/>
      </c>
      <c r="C128" s="22"/>
      <c r="D128" s="302">
        <f>IF('Equipment &amp; Fixtures 1'!I24="","",'Equipment &amp; Fixtures 1'!I24)</f>
        <v>0</v>
      </c>
      <c r="E128" s="302">
        <f>IF('Equipment &amp; Fixtures 1'!O24="","",'Equipment &amp; Fixtures 1'!O24)</f>
        <v>0</v>
      </c>
    </row>
    <row r="129" spans="1:5">
      <c r="A129" s="49" t="str">
        <f>IF('Equipment &amp; Fixtures 1'!N25="","",'Equipment &amp; Fixtures 1'!N25)</f>
        <v/>
      </c>
      <c r="B129" s="4" t="str">
        <f>IF('Equipment &amp; Fixtures 1'!D25="","",'Equipment &amp; Fixtures 1'!D25)</f>
        <v/>
      </c>
      <c r="C129" s="22"/>
      <c r="D129" s="302">
        <f>IF('Equipment &amp; Fixtures 1'!I25="","",'Equipment &amp; Fixtures 1'!I25)</f>
        <v>0</v>
      </c>
      <c r="E129" s="302">
        <f>IF('Equipment &amp; Fixtures 1'!O25="","",'Equipment &amp; Fixtures 1'!O25)</f>
        <v>0</v>
      </c>
    </row>
    <row r="130" spans="1:5">
      <c r="A130" s="49" t="str">
        <f>IF('Equipment &amp; Fixtures 1'!N26="","",'Equipment &amp; Fixtures 1'!N26)</f>
        <v/>
      </c>
      <c r="B130" s="4" t="str">
        <f>IF('Equipment &amp; Fixtures 1'!D26="","",'Equipment &amp; Fixtures 1'!D26)</f>
        <v/>
      </c>
      <c r="C130" s="22"/>
      <c r="D130" s="302">
        <f>IF('Equipment &amp; Fixtures 1'!I26="","",'Equipment &amp; Fixtures 1'!I26)</f>
        <v>0</v>
      </c>
      <c r="E130" s="302">
        <f>IF('Equipment &amp; Fixtures 1'!O26="","",'Equipment &amp; Fixtures 1'!O26)</f>
        <v>0</v>
      </c>
    </row>
    <row r="131" spans="1:5">
      <c r="A131" s="49" t="str">
        <f>IF('Equipment &amp; Fixtures 1'!N27="","",'Equipment &amp; Fixtures 1'!N27)</f>
        <v/>
      </c>
      <c r="B131" s="4" t="str">
        <f>IF('Equipment &amp; Fixtures 1'!D27="","",'Equipment &amp; Fixtures 1'!D27)</f>
        <v/>
      </c>
      <c r="C131" s="22"/>
      <c r="D131" s="302">
        <f>IF('Equipment &amp; Fixtures 1'!I27="","",'Equipment &amp; Fixtures 1'!I27)</f>
        <v>0</v>
      </c>
      <c r="E131" s="302">
        <f>IF('Equipment &amp; Fixtures 1'!O27="","",'Equipment &amp; Fixtures 1'!O27)</f>
        <v>0</v>
      </c>
    </row>
    <row r="132" spans="1:5">
      <c r="A132" s="49" t="str">
        <f>IF('Equipment &amp; Fixtures 1'!N28="","",'Equipment &amp; Fixtures 1'!N28)</f>
        <v/>
      </c>
      <c r="B132" s="4" t="str">
        <f>IF('Equipment &amp; Fixtures 1'!D28="","",'Equipment &amp; Fixtures 1'!D28)</f>
        <v/>
      </c>
      <c r="C132" s="22"/>
      <c r="D132" s="302">
        <f>IF('Equipment &amp; Fixtures 1'!I28="","",'Equipment &amp; Fixtures 1'!I28)</f>
        <v>0</v>
      </c>
      <c r="E132" s="302">
        <f>IF('Equipment &amp; Fixtures 1'!O28="","",'Equipment &amp; Fixtures 1'!O28)</f>
        <v>0</v>
      </c>
    </row>
    <row r="133" spans="1:5">
      <c r="A133" s="49" t="str">
        <f>IF('Equipment &amp; Fixtures 1'!N29="","",'Equipment &amp; Fixtures 1'!N29)</f>
        <v/>
      </c>
      <c r="B133" s="4" t="str">
        <f>IF('Equipment &amp; Fixtures 1'!D29="","",'Equipment &amp; Fixtures 1'!D29)</f>
        <v/>
      </c>
      <c r="C133" s="22"/>
      <c r="D133" s="302">
        <f>IF('Equipment &amp; Fixtures 1'!I29="","",'Equipment &amp; Fixtures 1'!I29)</f>
        <v>0</v>
      </c>
      <c r="E133" s="302">
        <f>IF('Equipment &amp; Fixtures 1'!O29="","",'Equipment &amp; Fixtures 1'!O29)</f>
        <v>0</v>
      </c>
    </row>
    <row r="134" spans="1:5">
      <c r="A134" s="49" t="str">
        <f>IF('Equipment &amp; Fixtures 1'!N30="","",'Equipment &amp; Fixtures 1'!N30)</f>
        <v/>
      </c>
      <c r="B134" s="4" t="str">
        <f>IF('Equipment &amp; Fixtures 1'!D30="","",'Equipment &amp; Fixtures 1'!D30)</f>
        <v/>
      </c>
      <c r="C134" s="22"/>
      <c r="D134" s="302">
        <f>IF('Equipment &amp; Fixtures 1'!I30="","",'Equipment &amp; Fixtures 1'!I30)</f>
        <v>0</v>
      </c>
      <c r="E134" s="302">
        <f>IF('Equipment &amp; Fixtures 1'!O30="","",'Equipment &amp; Fixtures 1'!O30)</f>
        <v>0</v>
      </c>
    </row>
    <row r="135" spans="1:5">
      <c r="A135" s="49" t="str">
        <f>IF('Equipment &amp; Fixtures 1'!N31="","",'Equipment &amp; Fixtures 1'!N31)</f>
        <v/>
      </c>
      <c r="B135" s="4" t="str">
        <f>IF('Equipment &amp; Fixtures 1'!D31="","",'Equipment &amp; Fixtures 1'!D31)</f>
        <v/>
      </c>
      <c r="C135" s="22"/>
      <c r="D135" s="302">
        <f>IF('Equipment &amp; Fixtures 1'!I31="","",'Equipment &amp; Fixtures 1'!I31)</f>
        <v>0</v>
      </c>
      <c r="E135" s="302">
        <f>IF('Equipment &amp; Fixtures 1'!O31="","",'Equipment &amp; Fixtures 1'!O31)</f>
        <v>0</v>
      </c>
    </row>
    <row r="136" spans="1:5">
      <c r="A136" s="49" t="str">
        <f>IF('Equipment &amp; Fixtures 1'!N32="","",'Equipment &amp; Fixtures 1'!N32)</f>
        <v/>
      </c>
      <c r="B136" s="4" t="str">
        <f>IF('Equipment &amp; Fixtures 1'!D32="","",'Equipment &amp; Fixtures 1'!D32)</f>
        <v/>
      </c>
      <c r="C136" s="22"/>
      <c r="D136" s="302">
        <f>IF('Equipment &amp; Fixtures 1'!I32="","",'Equipment &amp; Fixtures 1'!I32)</f>
        <v>0</v>
      </c>
      <c r="E136" s="302">
        <f>IF('Equipment &amp; Fixtures 1'!O32="","",'Equipment &amp; Fixtures 1'!O32)</f>
        <v>0</v>
      </c>
    </row>
    <row r="137" spans="1:5">
      <c r="A137" s="49" t="str">
        <f>IF('Equipment &amp; Fixtures 1'!N33="","",'Equipment &amp; Fixtures 1'!N33)</f>
        <v/>
      </c>
      <c r="B137" s="4" t="str">
        <f>IF('Equipment &amp; Fixtures 1'!D33="","",'Equipment &amp; Fixtures 1'!D33)</f>
        <v/>
      </c>
      <c r="C137" s="22"/>
      <c r="D137" s="302">
        <f>IF('Equipment &amp; Fixtures 1'!I33="","",'Equipment &amp; Fixtures 1'!I33)</f>
        <v>0</v>
      </c>
      <c r="E137" s="302">
        <f>IF('Equipment &amp; Fixtures 1'!O33="","",'Equipment &amp; Fixtures 1'!O33)</f>
        <v>0</v>
      </c>
    </row>
    <row r="138" spans="1:5">
      <c r="A138" s="49" t="str">
        <f>IF('Equipment &amp; Fixtures 1'!N34="","",'Equipment &amp; Fixtures 1'!N34)</f>
        <v/>
      </c>
      <c r="B138" s="4" t="str">
        <f>IF('Equipment &amp; Fixtures 1'!D34="","",'Equipment &amp; Fixtures 1'!D34)</f>
        <v/>
      </c>
      <c r="C138" s="22"/>
      <c r="D138" s="302">
        <f>IF('Equipment &amp; Fixtures 1'!I34="","",'Equipment &amp; Fixtures 1'!I34)</f>
        <v>0</v>
      </c>
      <c r="E138" s="302">
        <f>IF('Equipment &amp; Fixtures 1'!O34="","",'Equipment &amp; Fixtures 1'!O34)</f>
        <v>0</v>
      </c>
    </row>
    <row r="139" spans="1:5">
      <c r="A139" s="49" t="str">
        <f>IF('Equipment &amp; Fixtures 1'!N35="","",'Equipment &amp; Fixtures 1'!N35)</f>
        <v/>
      </c>
      <c r="B139" s="4" t="str">
        <f>IF('Equipment &amp; Fixtures 1'!D35="","",'Equipment &amp; Fixtures 1'!D35)</f>
        <v/>
      </c>
      <c r="C139" s="22"/>
      <c r="D139" s="302">
        <f>IF('Equipment &amp; Fixtures 1'!I35="","",'Equipment &amp; Fixtures 1'!I35)</f>
        <v>0</v>
      </c>
      <c r="E139" s="302">
        <f>IF('Equipment &amp; Fixtures 1'!O35="","",'Equipment &amp; Fixtures 1'!O35)</f>
        <v>0</v>
      </c>
    </row>
    <row r="140" spans="1:5">
      <c r="A140" s="49" t="str">
        <f>IF('Equipment &amp; Fixtures 1'!N36="","",'Equipment &amp; Fixtures 1'!N36)</f>
        <v/>
      </c>
      <c r="B140" s="4" t="str">
        <f>IF('Equipment &amp; Fixtures 1'!D36="","",'Equipment &amp; Fixtures 1'!D36)</f>
        <v/>
      </c>
      <c r="C140" s="22"/>
      <c r="D140" s="302">
        <f>IF('Equipment &amp; Fixtures 1'!I36="","",'Equipment &amp; Fixtures 1'!I36)</f>
        <v>0</v>
      </c>
      <c r="E140" s="302">
        <f>IF('Equipment &amp; Fixtures 1'!O36="","",'Equipment &amp; Fixtures 1'!O36)</f>
        <v>0</v>
      </c>
    </row>
    <row r="141" spans="1:5">
      <c r="A141" s="49" t="str">
        <f>IF('Equipment &amp; Fixtures 1'!N37="","",'Equipment &amp; Fixtures 1'!N37)</f>
        <v/>
      </c>
      <c r="B141" s="4" t="str">
        <f>IF('Equipment &amp; Fixtures 1'!D37="","",'Equipment &amp; Fixtures 1'!D37)</f>
        <v/>
      </c>
      <c r="C141" s="22"/>
      <c r="D141" s="302">
        <f>IF('Equipment &amp; Fixtures 1'!I37="","",'Equipment &amp; Fixtures 1'!I37)</f>
        <v>0</v>
      </c>
      <c r="E141" s="302">
        <f>IF('Equipment &amp; Fixtures 1'!O37="","",'Equipment &amp; Fixtures 1'!O37)</f>
        <v>0</v>
      </c>
    </row>
    <row r="142" spans="1:5">
      <c r="A142" s="49" t="str">
        <f>IF('Equipment &amp; Fixtures 1'!N38="","",'Equipment &amp; Fixtures 1'!N38)</f>
        <v/>
      </c>
      <c r="B142" s="4" t="str">
        <f>IF('Equipment &amp; Fixtures 1'!D38="","",'Equipment &amp; Fixtures 1'!D38)</f>
        <v/>
      </c>
      <c r="C142" s="22"/>
      <c r="D142" s="302">
        <f>IF('Equipment &amp; Fixtures 1'!I38="","",'Equipment &amp; Fixtures 1'!I38)</f>
        <v>0</v>
      </c>
      <c r="E142" s="302">
        <f>IF('Equipment &amp; Fixtures 1'!O38="","",'Equipment &amp; Fixtures 1'!O38)</f>
        <v>0</v>
      </c>
    </row>
    <row r="143" spans="1:5">
      <c r="A143" s="49" t="str">
        <f>IF('Equipment &amp; Fixtures 1'!N39="","",'Equipment &amp; Fixtures 1'!N39)</f>
        <v/>
      </c>
      <c r="B143" s="4" t="str">
        <f>IF('Equipment &amp; Fixtures 1'!D39="","",'Equipment &amp; Fixtures 1'!D39)</f>
        <v/>
      </c>
      <c r="C143" s="22"/>
      <c r="D143" s="302">
        <f>IF('Equipment &amp; Fixtures 1'!I39="","",'Equipment &amp; Fixtures 1'!I39)</f>
        <v>0</v>
      </c>
      <c r="E143" s="302">
        <f>IF('Equipment &amp; Fixtures 1'!O39="","",'Equipment &amp; Fixtures 1'!O39)</f>
        <v>0</v>
      </c>
    </row>
    <row r="144" spans="1:5">
      <c r="A144" s="49" t="str">
        <f>IF('Equipment &amp; Fixtures 1'!N40="","",'Equipment &amp; Fixtures 1'!N40)</f>
        <v/>
      </c>
      <c r="B144" s="4" t="str">
        <f>IF('Equipment &amp; Fixtures 1'!D40="","",'Equipment &amp; Fixtures 1'!D40)</f>
        <v/>
      </c>
      <c r="C144" s="22"/>
      <c r="D144" s="302">
        <f>IF('Equipment &amp; Fixtures 1'!I40="","",'Equipment &amp; Fixtures 1'!I40)</f>
        <v>0</v>
      </c>
      <c r="E144" s="302">
        <f>IF('Equipment &amp; Fixtures 1'!O40="","",'Equipment &amp; Fixtures 1'!O40)</f>
        <v>0</v>
      </c>
    </row>
    <row r="145" spans="1:5">
      <c r="A145" s="49" t="str">
        <f>IF('Equipment &amp; Fixtures 1'!N41="","",'Equipment &amp; Fixtures 1'!N41)</f>
        <v/>
      </c>
      <c r="B145" s="4" t="str">
        <f>IF('Equipment &amp; Fixtures 1'!D41="","",'Equipment &amp; Fixtures 1'!D41)</f>
        <v/>
      </c>
      <c r="C145" s="22"/>
      <c r="D145" s="302">
        <f>IF('Equipment &amp; Fixtures 1'!I41="","",'Equipment &amp; Fixtures 1'!I41)</f>
        <v>0</v>
      </c>
      <c r="E145" s="302">
        <f>IF('Equipment &amp; Fixtures 1'!O41="","",'Equipment &amp; Fixtures 1'!O41)</f>
        <v>0</v>
      </c>
    </row>
    <row r="146" spans="1:5">
      <c r="A146" s="49" t="str">
        <f>IF('Equipment &amp; Fixtures 1'!N42="","",'Equipment &amp; Fixtures 1'!N42)</f>
        <v/>
      </c>
      <c r="B146" s="4" t="str">
        <f>IF('Equipment &amp; Fixtures 1'!D42="","",'Equipment &amp; Fixtures 1'!D42)</f>
        <v/>
      </c>
      <c r="C146" s="22"/>
      <c r="D146" s="302">
        <f>IF('Equipment &amp; Fixtures 1'!I42="","",'Equipment &amp; Fixtures 1'!I42)</f>
        <v>0</v>
      </c>
      <c r="E146" s="302">
        <f>IF('Equipment &amp; Fixtures 1'!O42="","",'Equipment &amp; Fixtures 1'!O42)</f>
        <v>0</v>
      </c>
    </row>
    <row r="147" spans="1:5">
      <c r="A147" s="49" t="str">
        <f>IF('Equipment &amp; Fixtures 1'!N43="","",'Equipment &amp; Fixtures 1'!N43)</f>
        <v/>
      </c>
      <c r="B147" s="4" t="str">
        <f>IF('Equipment &amp; Fixtures 1'!D43="","",'Equipment &amp; Fixtures 1'!D43)</f>
        <v/>
      </c>
      <c r="C147" s="22"/>
      <c r="D147" s="302">
        <f>IF('Equipment &amp; Fixtures 1'!I43="","",'Equipment &amp; Fixtures 1'!I43)</f>
        <v>0</v>
      </c>
      <c r="E147" s="302">
        <f>IF('Equipment &amp; Fixtures 1'!O43="","",'Equipment &amp; Fixtures 1'!O43)</f>
        <v>0</v>
      </c>
    </row>
    <row r="148" spans="1:5">
      <c r="A148" s="49" t="str">
        <f>IF('Equipment &amp; Fixtures 1'!N44="","",'Equipment &amp; Fixtures 1'!N44)</f>
        <v/>
      </c>
      <c r="B148" s="4" t="str">
        <f>IF('Equipment &amp; Fixtures 1'!D44="","",'Equipment &amp; Fixtures 1'!D44)</f>
        <v/>
      </c>
      <c r="C148" s="22"/>
      <c r="D148" s="302">
        <f>IF('Equipment &amp; Fixtures 1'!I44="","",'Equipment &amp; Fixtures 1'!I44)</f>
        <v>0</v>
      </c>
      <c r="E148" s="302">
        <f>IF('Equipment &amp; Fixtures 1'!O44="","",'Equipment &amp; Fixtures 1'!O44)</f>
        <v>0</v>
      </c>
    </row>
    <row r="149" spans="1:5">
      <c r="A149" s="49" t="str">
        <f>IF('Equipment &amp; Fixtures 1'!N45="","",'Equipment &amp; Fixtures 1'!N45)</f>
        <v/>
      </c>
      <c r="B149" s="4" t="str">
        <f>IF('Equipment &amp; Fixtures 1'!D45="","",'Equipment &amp; Fixtures 1'!D45)</f>
        <v/>
      </c>
      <c r="C149" s="22"/>
      <c r="D149" s="302">
        <f>IF('Equipment &amp; Fixtures 1'!I45="","",'Equipment &amp; Fixtures 1'!I45)</f>
        <v>0</v>
      </c>
      <c r="E149" s="302">
        <f>IF('Equipment &amp; Fixtures 1'!O45="","",'Equipment &amp; Fixtures 1'!O45)</f>
        <v>0</v>
      </c>
    </row>
    <row r="150" spans="1:5">
      <c r="A150" s="49" t="str">
        <f>IF('Equipment &amp; Fixtures 1'!N46="","",'Equipment &amp; Fixtures 1'!N46)</f>
        <v/>
      </c>
      <c r="B150" s="4" t="str">
        <f>IF('Equipment &amp; Fixtures 1'!D46="","",'Equipment &amp; Fixtures 1'!D46)</f>
        <v/>
      </c>
      <c r="C150" s="22"/>
      <c r="D150" s="302">
        <f>IF('Equipment &amp; Fixtures 1'!I46="","",'Equipment &amp; Fixtures 1'!I46)</f>
        <v>0</v>
      </c>
      <c r="E150" s="302">
        <f>IF('Equipment &amp; Fixtures 1'!O46="","",'Equipment &amp; Fixtures 1'!O46)</f>
        <v>0</v>
      </c>
    </row>
    <row r="151" spans="1:5">
      <c r="A151" s="49" t="str">
        <f>IF('Equipment &amp; Fixtures 1'!N47="","",'Equipment &amp; Fixtures 1'!N47)</f>
        <v/>
      </c>
      <c r="B151" s="4" t="str">
        <f>IF('Equipment &amp; Fixtures 1'!D47="","",'Equipment &amp; Fixtures 1'!D47)</f>
        <v/>
      </c>
      <c r="C151" s="22"/>
      <c r="D151" s="302">
        <f>IF('Equipment &amp; Fixtures 1'!I47="","",'Equipment &amp; Fixtures 1'!I47)</f>
        <v>0</v>
      </c>
      <c r="E151" s="302">
        <f>IF('Equipment &amp; Fixtures 1'!O47="","",'Equipment &amp; Fixtures 1'!O47)</f>
        <v>0</v>
      </c>
    </row>
    <row r="152" spans="1:5">
      <c r="A152" s="49" t="str">
        <f>IF('Equipment &amp; Fixtures 1'!N48="","",'Equipment &amp; Fixtures 1'!N48)</f>
        <v/>
      </c>
      <c r="B152" s="4" t="str">
        <f>IF('Equipment &amp; Fixtures 1'!D48="","",'Equipment &amp; Fixtures 1'!D48)</f>
        <v/>
      </c>
      <c r="C152" s="22"/>
      <c r="D152" s="302">
        <f>IF('Equipment &amp; Fixtures 1'!I48="","",'Equipment &amp; Fixtures 1'!I48)</f>
        <v>0</v>
      </c>
      <c r="E152" s="302">
        <f>IF('Equipment &amp; Fixtures 1'!O48="","",'Equipment &amp; Fixtures 1'!O48)</f>
        <v>0</v>
      </c>
    </row>
    <row r="153" spans="1:5">
      <c r="A153" s="49" t="str">
        <f>IF('Equipment &amp; Fixtures 1'!N49="","",'Equipment &amp; Fixtures 1'!N49)</f>
        <v/>
      </c>
      <c r="B153" s="4" t="str">
        <f>IF('Equipment &amp; Fixtures 1'!D49="","",'Equipment &amp; Fixtures 1'!D49)</f>
        <v/>
      </c>
      <c r="C153" s="22"/>
      <c r="D153" s="302">
        <f>IF('Equipment &amp; Fixtures 1'!I49="","",'Equipment &amp; Fixtures 1'!I49)</f>
        <v>0</v>
      </c>
      <c r="E153" s="302">
        <f>IF('Equipment &amp; Fixtures 1'!O49="","",'Equipment &amp; Fixtures 1'!O49)</f>
        <v>0</v>
      </c>
    </row>
    <row r="154" spans="1:5">
      <c r="A154" s="49" t="str">
        <f>IF('Equipment &amp; Fixtures 1'!N50="","",'Equipment &amp; Fixtures 1'!N50)</f>
        <v/>
      </c>
      <c r="B154" s="4" t="str">
        <f>IF('Equipment &amp; Fixtures 1'!D50="","",'Equipment &amp; Fixtures 1'!D50)</f>
        <v/>
      </c>
      <c r="C154" s="22"/>
      <c r="D154" s="302">
        <f>IF('Equipment &amp; Fixtures 1'!I50="","",'Equipment &amp; Fixtures 1'!I50)</f>
        <v>0</v>
      </c>
      <c r="E154" s="302">
        <f>IF('Equipment &amp; Fixtures 1'!O50="","",'Equipment &amp; Fixtures 1'!O50)</f>
        <v>0</v>
      </c>
    </row>
    <row r="155" spans="1:5">
      <c r="A155" s="49" t="str">
        <f>IF('Equipment &amp; Fixtures 1'!N51="","",'Equipment &amp; Fixtures 1'!N51)</f>
        <v/>
      </c>
      <c r="B155" s="4" t="str">
        <f>IF('Equipment &amp; Fixtures 1'!D51="","",'Equipment &amp; Fixtures 1'!D51)</f>
        <v/>
      </c>
      <c r="C155" s="22"/>
      <c r="D155" s="302">
        <f>IF('Equipment &amp; Fixtures 1'!I51="","",'Equipment &amp; Fixtures 1'!I51)</f>
        <v>0</v>
      </c>
      <c r="E155" s="302">
        <f>IF('Equipment &amp; Fixtures 1'!O51="","",'Equipment &amp; Fixtures 1'!O51)</f>
        <v>0</v>
      </c>
    </row>
    <row r="156" spans="1:5">
      <c r="A156" s="49">
        <f>IF('Equipment &amp; Fixtures 1'!N52="","",'Equipment &amp; Fixtures 1'!N52)</f>
        <v>3502</v>
      </c>
      <c r="B156" s="4" t="str">
        <f>IF('Equipment &amp; Fixtures 1'!D52="","",'Equipment &amp; Fixtures 1'!D52)</f>
        <v/>
      </c>
      <c r="C156" s="22"/>
      <c r="D156" s="302">
        <f>IF('Equipment &amp; Fixtures 1'!I52="","",'Equipment &amp; Fixtures 1'!I52)</f>
        <v>0</v>
      </c>
      <c r="E156" s="302">
        <f>IF('Equipment &amp; Fixtures 1'!O52="","",'Equipment &amp; Fixtures 1'!O52)</f>
        <v>0</v>
      </c>
    </row>
    <row r="157" spans="1:5">
      <c r="A157" s="49" t="str">
        <f>IF('Equipment &amp; Fixtures 1'!N53="","",'Equipment &amp; Fixtures 1'!N53)</f>
        <v/>
      </c>
      <c r="B157" s="4" t="str">
        <f>IF('Equipment &amp; Fixtures 1'!D53="","",'Equipment &amp; Fixtures 1'!D53)</f>
        <v/>
      </c>
      <c r="C157" s="22"/>
      <c r="D157" s="302">
        <f>IF('Equipment &amp; Fixtures 1'!I53="","",'Equipment &amp; Fixtures 1'!I53)</f>
        <v>0</v>
      </c>
      <c r="E157" s="302">
        <f>IF('Equipment &amp; Fixtures 1'!O53="","",'Equipment &amp; Fixtures 1'!O53)</f>
        <v>0</v>
      </c>
    </row>
    <row r="158" spans="1:5">
      <c r="A158" s="49" t="str">
        <f>IF('Equipment &amp; Fixtures 2'!N9="","",'Equipment &amp; Fixtures 2'!N9)</f>
        <v/>
      </c>
      <c r="B158" s="4" t="str">
        <f>IF('Equipment &amp; Fixtures 2'!D9="","",'Equipment &amp; Fixtures 2'!D9)</f>
        <v/>
      </c>
      <c r="C158" s="22"/>
      <c r="D158" s="302">
        <f>IF('Equipment &amp; Fixtures 2'!I9="","",'Equipment &amp; Fixtures 2'!I9)</f>
        <v>0</v>
      </c>
      <c r="E158" s="302">
        <f>IF('Equipment &amp; Fixtures 2'!O9="","",'Equipment &amp; Fixtures 2'!O9)</f>
        <v>0</v>
      </c>
    </row>
    <row r="159" spans="1:5">
      <c r="A159" s="49" t="str">
        <f>IF('Equipment &amp; Fixtures 2'!N10="","",'Equipment &amp; Fixtures 2'!N10)</f>
        <v/>
      </c>
      <c r="B159" s="4" t="str">
        <f>IF('Equipment &amp; Fixtures 2'!D10="","",'Equipment &amp; Fixtures 2'!D10)</f>
        <v/>
      </c>
      <c r="C159" s="22"/>
      <c r="D159" s="302">
        <f>IF('Equipment &amp; Fixtures 2'!I10="","",'Equipment &amp; Fixtures 2'!I10)</f>
        <v>0</v>
      </c>
      <c r="E159" s="302">
        <f>IF('Equipment &amp; Fixtures 2'!O10="","",'Equipment &amp; Fixtures 2'!O10)</f>
        <v>0</v>
      </c>
    </row>
    <row r="160" spans="1:5">
      <c r="A160" s="49" t="str">
        <f>IF('Equipment &amp; Fixtures 2'!N11="","",'Equipment &amp; Fixtures 2'!N11)</f>
        <v/>
      </c>
      <c r="B160" s="4" t="str">
        <f>IF('Equipment &amp; Fixtures 2'!D11="","",'Equipment &amp; Fixtures 2'!D11)</f>
        <v/>
      </c>
      <c r="C160" s="22"/>
      <c r="D160" s="302">
        <f>IF('Equipment &amp; Fixtures 2'!I11="","",'Equipment &amp; Fixtures 2'!I11)</f>
        <v>0</v>
      </c>
      <c r="E160" s="302">
        <f>IF('Equipment &amp; Fixtures 2'!O11="","",'Equipment &amp; Fixtures 2'!O11)</f>
        <v>0</v>
      </c>
    </row>
    <row r="161" spans="1:5">
      <c r="A161" s="49" t="str">
        <f>IF('Equipment &amp; Fixtures 2'!N12="","",'Equipment &amp; Fixtures 2'!N12)</f>
        <v/>
      </c>
      <c r="B161" s="4" t="str">
        <f>IF('Equipment &amp; Fixtures 2'!D12="","",'Equipment &amp; Fixtures 2'!D12)</f>
        <v/>
      </c>
      <c r="C161" s="22"/>
      <c r="D161" s="302">
        <f>IF('Equipment &amp; Fixtures 2'!I12="","",'Equipment &amp; Fixtures 2'!I12)</f>
        <v>0</v>
      </c>
      <c r="E161" s="302">
        <f>IF('Equipment &amp; Fixtures 2'!O12="","",'Equipment &amp; Fixtures 2'!O12)</f>
        <v>0</v>
      </c>
    </row>
    <row r="162" spans="1:5">
      <c r="A162" s="49" t="str">
        <f>IF('Equipment &amp; Fixtures 2'!N13="","",'Equipment &amp; Fixtures 2'!N13)</f>
        <v/>
      </c>
      <c r="B162" s="4" t="str">
        <f>IF('Equipment &amp; Fixtures 2'!D13="","",'Equipment &amp; Fixtures 2'!D13)</f>
        <v/>
      </c>
      <c r="C162" s="22"/>
      <c r="D162" s="302">
        <f>IF('Equipment &amp; Fixtures 2'!I13="","",'Equipment &amp; Fixtures 2'!I13)</f>
        <v>0</v>
      </c>
      <c r="E162" s="302">
        <f>IF('Equipment &amp; Fixtures 2'!O13="","",'Equipment &amp; Fixtures 2'!O13)</f>
        <v>0</v>
      </c>
    </row>
    <row r="163" spans="1:5">
      <c r="A163" s="49" t="str">
        <f>IF('Equipment &amp; Fixtures 2'!N14="","",'Equipment &amp; Fixtures 2'!N14)</f>
        <v/>
      </c>
      <c r="B163" s="4" t="str">
        <f>IF('Equipment &amp; Fixtures 2'!D14="","",'Equipment &amp; Fixtures 2'!D14)</f>
        <v/>
      </c>
      <c r="C163" s="22"/>
      <c r="D163" s="302">
        <f>IF('Equipment &amp; Fixtures 2'!I14="","",'Equipment &amp; Fixtures 2'!I14)</f>
        <v>0</v>
      </c>
      <c r="E163" s="302">
        <f>IF('Equipment &amp; Fixtures 2'!O14="","",'Equipment &amp; Fixtures 2'!O14)</f>
        <v>0</v>
      </c>
    </row>
    <row r="164" spans="1:5">
      <c r="A164" s="49" t="str">
        <f>IF('Equipment &amp; Fixtures 2'!N15="","",'Equipment &amp; Fixtures 2'!N15)</f>
        <v/>
      </c>
      <c r="B164" s="4" t="str">
        <f>IF('Equipment &amp; Fixtures 2'!D15="","",'Equipment &amp; Fixtures 2'!D15)</f>
        <v/>
      </c>
      <c r="C164" s="22"/>
      <c r="D164" s="302">
        <f>IF('Equipment &amp; Fixtures 2'!I15="","",'Equipment &amp; Fixtures 2'!I15)</f>
        <v>0</v>
      </c>
      <c r="E164" s="302">
        <f>IF('Equipment &amp; Fixtures 2'!O15="","",'Equipment &amp; Fixtures 2'!O15)</f>
        <v>0</v>
      </c>
    </row>
    <row r="165" spans="1:5">
      <c r="A165" s="49" t="str">
        <f>IF('Equipment &amp; Fixtures 2'!N16="","",'Equipment &amp; Fixtures 2'!N16)</f>
        <v/>
      </c>
      <c r="B165" s="4" t="str">
        <f>IF('Equipment &amp; Fixtures 2'!D16="","",'Equipment &amp; Fixtures 2'!D16)</f>
        <v/>
      </c>
      <c r="C165" s="22"/>
      <c r="D165" s="302">
        <f>IF('Equipment &amp; Fixtures 2'!I16="","",'Equipment &amp; Fixtures 2'!I16)</f>
        <v>0</v>
      </c>
      <c r="E165" s="302">
        <f>IF('Equipment &amp; Fixtures 2'!O16="","",'Equipment &amp; Fixtures 2'!O16)</f>
        <v>0</v>
      </c>
    </row>
    <row r="166" spans="1:5">
      <c r="A166" s="49" t="str">
        <f>IF('Equipment &amp; Fixtures 2'!N17="","",'Equipment &amp; Fixtures 2'!N17)</f>
        <v/>
      </c>
      <c r="B166" s="4" t="str">
        <f>IF('Equipment &amp; Fixtures 2'!D17="","",'Equipment &amp; Fixtures 2'!D17)</f>
        <v/>
      </c>
      <c r="C166" s="22"/>
      <c r="D166" s="302">
        <f>IF('Equipment &amp; Fixtures 2'!I17="","",'Equipment &amp; Fixtures 2'!I17)</f>
        <v>0</v>
      </c>
      <c r="E166" s="302">
        <f>IF('Equipment &amp; Fixtures 2'!O17="","",'Equipment &amp; Fixtures 2'!O17)</f>
        <v>0</v>
      </c>
    </row>
    <row r="167" spans="1:5">
      <c r="A167" s="49" t="str">
        <f>IF('Equipment &amp; Fixtures 2'!N18="","",'Equipment &amp; Fixtures 2'!N18)</f>
        <v/>
      </c>
      <c r="B167" s="4" t="str">
        <f>IF('Equipment &amp; Fixtures 2'!D18="","",'Equipment &amp; Fixtures 2'!D18)</f>
        <v/>
      </c>
      <c r="C167" s="22"/>
      <c r="D167" s="302">
        <f>IF('Equipment &amp; Fixtures 2'!I18="","",'Equipment &amp; Fixtures 2'!I18)</f>
        <v>0</v>
      </c>
      <c r="E167" s="302">
        <f>IF('Equipment &amp; Fixtures 2'!O18="","",'Equipment &amp; Fixtures 2'!O18)</f>
        <v>0</v>
      </c>
    </row>
    <row r="168" spans="1:5">
      <c r="A168" s="49" t="str">
        <f>IF('Equipment &amp; Fixtures 2'!N19="","",'Equipment &amp; Fixtures 2'!N19)</f>
        <v/>
      </c>
      <c r="B168" s="4" t="str">
        <f>IF('Equipment &amp; Fixtures 2'!D19="","",'Equipment &amp; Fixtures 2'!D19)</f>
        <v/>
      </c>
      <c r="C168" s="22"/>
      <c r="D168" s="302">
        <f>IF('Equipment &amp; Fixtures 2'!I19="","",'Equipment &amp; Fixtures 2'!I19)</f>
        <v>0</v>
      </c>
      <c r="E168" s="302">
        <f>IF('Equipment &amp; Fixtures 2'!O19="","",'Equipment &amp; Fixtures 2'!O19)</f>
        <v>0</v>
      </c>
    </row>
    <row r="169" spans="1:5">
      <c r="A169" s="49" t="str">
        <f>IF('Equipment &amp; Fixtures 2'!N20="","",'Equipment &amp; Fixtures 2'!N20)</f>
        <v/>
      </c>
      <c r="B169" s="4" t="str">
        <f>IF('Equipment &amp; Fixtures 2'!D20="","",'Equipment &amp; Fixtures 2'!D20)</f>
        <v/>
      </c>
      <c r="C169" s="22"/>
      <c r="D169" s="302">
        <f>IF('Equipment &amp; Fixtures 2'!I20="","",'Equipment &amp; Fixtures 2'!I20)</f>
        <v>0</v>
      </c>
      <c r="E169" s="302">
        <f>IF('Equipment &amp; Fixtures 2'!O20="","",'Equipment &amp; Fixtures 2'!O20)</f>
        <v>0</v>
      </c>
    </row>
    <row r="170" spans="1:5">
      <c r="A170" s="49" t="str">
        <f>IF('Equipment &amp; Fixtures 2'!N21="","",'Equipment &amp; Fixtures 2'!N21)</f>
        <v/>
      </c>
      <c r="B170" s="4" t="str">
        <f>IF('Equipment &amp; Fixtures 2'!D21="","",'Equipment &amp; Fixtures 2'!D21)</f>
        <v/>
      </c>
      <c r="C170" s="22"/>
      <c r="D170" s="302">
        <f>IF('Equipment &amp; Fixtures 2'!I21="","",'Equipment &amp; Fixtures 2'!I21)</f>
        <v>0</v>
      </c>
      <c r="E170" s="302">
        <f>IF('Equipment &amp; Fixtures 2'!O21="","",'Equipment &amp; Fixtures 2'!O21)</f>
        <v>0</v>
      </c>
    </row>
    <row r="171" spans="1:5">
      <c r="A171" s="49" t="str">
        <f>IF('Equipment &amp; Fixtures 2'!N22="","",'Equipment &amp; Fixtures 2'!N22)</f>
        <v/>
      </c>
      <c r="B171" s="4" t="str">
        <f>IF('Equipment &amp; Fixtures 2'!D22="","",'Equipment &amp; Fixtures 2'!D22)</f>
        <v/>
      </c>
      <c r="C171" s="22"/>
      <c r="D171" s="302">
        <f>IF('Equipment &amp; Fixtures 2'!I22="","",'Equipment &amp; Fixtures 2'!I22)</f>
        <v>0</v>
      </c>
      <c r="E171" s="302">
        <f>IF('Equipment &amp; Fixtures 2'!O22="","",'Equipment &amp; Fixtures 2'!O22)</f>
        <v>0</v>
      </c>
    </row>
    <row r="172" spans="1:5">
      <c r="A172" s="49" t="str">
        <f>IF('Equipment &amp; Fixtures 2'!N23="","",'Equipment &amp; Fixtures 2'!N23)</f>
        <v/>
      </c>
      <c r="B172" s="4" t="str">
        <f>IF('Equipment &amp; Fixtures 2'!D23="","",'Equipment &amp; Fixtures 2'!D23)</f>
        <v/>
      </c>
      <c r="C172" s="22"/>
      <c r="D172" s="302">
        <f>IF('Equipment &amp; Fixtures 2'!I23="","",'Equipment &amp; Fixtures 2'!I23)</f>
        <v>0</v>
      </c>
      <c r="E172" s="302">
        <f>IF('Equipment &amp; Fixtures 2'!O23="","",'Equipment &amp; Fixtures 2'!O23)</f>
        <v>0</v>
      </c>
    </row>
    <row r="173" spans="1:5">
      <c r="A173" s="49" t="str">
        <f>IF('Equipment &amp; Fixtures 2'!N24="","",'Equipment &amp; Fixtures 2'!N24)</f>
        <v/>
      </c>
      <c r="B173" s="4" t="str">
        <f>IF('Equipment &amp; Fixtures 2'!D24="","",'Equipment &amp; Fixtures 2'!D24)</f>
        <v/>
      </c>
      <c r="C173" s="22"/>
      <c r="D173" s="302">
        <f>IF('Equipment &amp; Fixtures 2'!I24="","",'Equipment &amp; Fixtures 2'!I24)</f>
        <v>0</v>
      </c>
      <c r="E173" s="302">
        <f>IF('Equipment &amp; Fixtures 2'!O24="","",'Equipment &amp; Fixtures 2'!O24)</f>
        <v>0</v>
      </c>
    </row>
    <row r="174" spans="1:5">
      <c r="A174" s="49" t="str">
        <f>IF('Equipment &amp; Fixtures 2'!N25="","",'Equipment &amp; Fixtures 2'!N25)</f>
        <v/>
      </c>
      <c r="B174" s="4" t="str">
        <f>IF('Equipment &amp; Fixtures 2'!D25="","",'Equipment &amp; Fixtures 2'!D25)</f>
        <v/>
      </c>
      <c r="C174" s="22"/>
      <c r="D174" s="302">
        <f>IF('Equipment &amp; Fixtures 2'!I25="","",'Equipment &amp; Fixtures 2'!I25)</f>
        <v>0</v>
      </c>
      <c r="E174" s="302">
        <f>IF('Equipment &amp; Fixtures 2'!O25="","",'Equipment &amp; Fixtures 2'!O25)</f>
        <v>0</v>
      </c>
    </row>
    <row r="175" spans="1:5">
      <c r="A175" s="49" t="str">
        <f>IF('Equipment &amp; Fixtures 2'!N26="","",'Equipment &amp; Fixtures 2'!N26)</f>
        <v/>
      </c>
      <c r="B175" s="4" t="str">
        <f>IF('Equipment &amp; Fixtures 2'!D26="","",'Equipment &amp; Fixtures 2'!D26)</f>
        <v/>
      </c>
      <c r="C175" s="22"/>
      <c r="D175" s="302">
        <f>IF('Equipment &amp; Fixtures 2'!I26="","",'Equipment &amp; Fixtures 2'!I26)</f>
        <v>0</v>
      </c>
      <c r="E175" s="302">
        <f>IF('Equipment &amp; Fixtures 2'!O26="","",'Equipment &amp; Fixtures 2'!O26)</f>
        <v>0</v>
      </c>
    </row>
    <row r="176" spans="1:5">
      <c r="A176" s="49" t="str">
        <f>IF('Equipment &amp; Fixtures 2'!N27="","",'Equipment &amp; Fixtures 2'!N27)</f>
        <v/>
      </c>
      <c r="B176" s="4" t="str">
        <f>IF('Equipment &amp; Fixtures 2'!D27="","",'Equipment &amp; Fixtures 2'!D27)</f>
        <v/>
      </c>
      <c r="C176" s="22"/>
      <c r="D176" s="302">
        <f>IF('Equipment &amp; Fixtures 2'!I27="","",'Equipment &amp; Fixtures 2'!I27)</f>
        <v>0</v>
      </c>
      <c r="E176" s="302">
        <f>IF('Equipment &amp; Fixtures 2'!O27="","",'Equipment &amp; Fixtures 2'!O27)</f>
        <v>0</v>
      </c>
    </row>
    <row r="177" spans="1:5">
      <c r="A177" s="49" t="str">
        <f>IF('Equipment &amp; Fixtures 2'!N28="","",'Equipment &amp; Fixtures 2'!N28)</f>
        <v/>
      </c>
      <c r="B177" s="4" t="str">
        <f>IF('Equipment &amp; Fixtures 2'!D28="","",'Equipment &amp; Fixtures 2'!D28)</f>
        <v/>
      </c>
      <c r="C177" s="22"/>
      <c r="D177" s="302">
        <f>IF('Equipment &amp; Fixtures 2'!I28="","",'Equipment &amp; Fixtures 2'!I28)</f>
        <v>0</v>
      </c>
      <c r="E177" s="302">
        <f>IF('Equipment &amp; Fixtures 2'!O28="","",'Equipment &amp; Fixtures 2'!O28)</f>
        <v>0</v>
      </c>
    </row>
    <row r="178" spans="1:5">
      <c r="A178" s="49" t="str">
        <f>IF('Equipment &amp; Fixtures 2'!N29="","",'Equipment &amp; Fixtures 2'!N29)</f>
        <v/>
      </c>
      <c r="B178" s="4" t="str">
        <f>IF('Equipment &amp; Fixtures 2'!D29="","",'Equipment &amp; Fixtures 2'!D29)</f>
        <v/>
      </c>
      <c r="C178" s="22"/>
      <c r="D178" s="302">
        <f>IF('Equipment &amp; Fixtures 2'!I29="","",'Equipment &amp; Fixtures 2'!I29)</f>
        <v>0</v>
      </c>
      <c r="E178" s="302">
        <f>IF('Equipment &amp; Fixtures 2'!O29="","",'Equipment &amp; Fixtures 2'!O29)</f>
        <v>0</v>
      </c>
    </row>
    <row r="179" spans="1:5">
      <c r="A179" s="49" t="str">
        <f>IF('Equipment &amp; Fixtures 2'!N30="","",'Equipment &amp; Fixtures 2'!N30)</f>
        <v/>
      </c>
      <c r="B179" s="4" t="str">
        <f>IF('Equipment &amp; Fixtures 2'!D30="","",'Equipment &amp; Fixtures 2'!D30)</f>
        <v/>
      </c>
      <c r="C179" s="22"/>
      <c r="D179" s="302">
        <f>IF('Equipment &amp; Fixtures 2'!I30="","",'Equipment &amp; Fixtures 2'!I30)</f>
        <v>0</v>
      </c>
      <c r="E179" s="302">
        <f>IF('Equipment &amp; Fixtures 2'!O30="","",'Equipment &amp; Fixtures 2'!O30)</f>
        <v>0</v>
      </c>
    </row>
    <row r="180" spans="1:5">
      <c r="A180" s="49" t="str">
        <f>IF('Equipment &amp; Fixtures 2'!N31="","",'Equipment &amp; Fixtures 2'!N31)</f>
        <v/>
      </c>
      <c r="B180" s="4" t="str">
        <f>IF('Equipment &amp; Fixtures 2'!D31="","",'Equipment &amp; Fixtures 2'!D31)</f>
        <v/>
      </c>
      <c r="C180" s="22"/>
      <c r="D180" s="302">
        <f>IF('Equipment &amp; Fixtures 2'!I31="","",'Equipment &amp; Fixtures 2'!I31)</f>
        <v>0</v>
      </c>
      <c r="E180" s="302">
        <f>IF('Equipment &amp; Fixtures 2'!O31="","",'Equipment &amp; Fixtures 2'!O31)</f>
        <v>0</v>
      </c>
    </row>
    <row r="181" spans="1:5">
      <c r="A181" s="49" t="str">
        <f>IF('Equipment &amp; Fixtures 2'!N32="","",'Equipment &amp; Fixtures 2'!N32)</f>
        <v/>
      </c>
      <c r="B181" s="4" t="str">
        <f>IF('Equipment &amp; Fixtures 2'!D32="","",'Equipment &amp; Fixtures 2'!D32)</f>
        <v/>
      </c>
      <c r="C181" s="22"/>
      <c r="D181" s="302">
        <f>IF('Equipment &amp; Fixtures 2'!I32="","",'Equipment &amp; Fixtures 2'!I32)</f>
        <v>0</v>
      </c>
      <c r="E181" s="302">
        <f>IF('Equipment &amp; Fixtures 2'!O32="","",'Equipment &amp; Fixtures 2'!O32)</f>
        <v>0</v>
      </c>
    </row>
    <row r="182" spans="1:5">
      <c r="A182" s="49" t="str">
        <f>IF('Equipment &amp; Fixtures 2'!N33="","",'Equipment &amp; Fixtures 2'!N33)</f>
        <v/>
      </c>
      <c r="B182" s="4" t="str">
        <f>IF('Equipment &amp; Fixtures 2'!D33="","",'Equipment &amp; Fixtures 2'!D33)</f>
        <v/>
      </c>
      <c r="C182" s="22"/>
      <c r="D182" s="302">
        <f>IF('Equipment &amp; Fixtures 2'!I33="","",'Equipment &amp; Fixtures 2'!I33)</f>
        <v>0</v>
      </c>
      <c r="E182" s="302">
        <f>IF('Equipment &amp; Fixtures 2'!O33="","",'Equipment &amp; Fixtures 2'!O33)</f>
        <v>0</v>
      </c>
    </row>
    <row r="183" spans="1:5">
      <c r="A183" s="49" t="str">
        <f>IF('Equipment &amp; Fixtures 2'!N34="","",'Equipment &amp; Fixtures 2'!N34)</f>
        <v/>
      </c>
      <c r="B183" s="4" t="str">
        <f>IF('Equipment &amp; Fixtures 2'!D34="","",'Equipment &amp; Fixtures 2'!D34)</f>
        <v/>
      </c>
      <c r="C183" s="22"/>
      <c r="D183" s="302">
        <f>IF('Equipment &amp; Fixtures 2'!I34="","",'Equipment &amp; Fixtures 2'!I34)</f>
        <v>0</v>
      </c>
      <c r="E183" s="302">
        <f>IF('Equipment &amp; Fixtures 2'!O34="","",'Equipment &amp; Fixtures 2'!O34)</f>
        <v>0</v>
      </c>
    </row>
    <row r="184" spans="1:5">
      <c r="A184" s="49" t="str">
        <f>IF('Equipment &amp; Fixtures 2'!N35="","",'Equipment &amp; Fixtures 2'!N35)</f>
        <v/>
      </c>
      <c r="B184" s="4" t="str">
        <f>IF('Equipment &amp; Fixtures 2'!D35="","",'Equipment &amp; Fixtures 2'!D35)</f>
        <v/>
      </c>
      <c r="C184" s="22"/>
      <c r="D184" s="302">
        <f>IF('Equipment &amp; Fixtures 2'!I35="","",'Equipment &amp; Fixtures 2'!I35)</f>
        <v>0</v>
      </c>
      <c r="E184" s="302">
        <f>IF('Equipment &amp; Fixtures 2'!O35="","",'Equipment &amp; Fixtures 2'!O35)</f>
        <v>0</v>
      </c>
    </row>
    <row r="185" spans="1:5">
      <c r="A185" s="49" t="str">
        <f>IF('Equipment &amp; Fixtures 2'!N36="","",'Equipment &amp; Fixtures 2'!N36)</f>
        <v/>
      </c>
      <c r="B185" s="4" t="str">
        <f>IF('Equipment &amp; Fixtures 2'!D36="","",'Equipment &amp; Fixtures 2'!D36)</f>
        <v/>
      </c>
      <c r="C185" s="22"/>
      <c r="D185" s="302">
        <f>IF('Equipment &amp; Fixtures 2'!I36="","",'Equipment &amp; Fixtures 2'!I36)</f>
        <v>0</v>
      </c>
      <c r="E185" s="302">
        <f>IF('Equipment &amp; Fixtures 2'!O36="","",'Equipment &amp; Fixtures 2'!O36)</f>
        <v>0</v>
      </c>
    </row>
    <row r="186" spans="1:5">
      <c r="A186" s="49" t="str">
        <f>IF('Equipment &amp; Fixtures 2'!N37="","",'Equipment &amp; Fixtures 2'!N37)</f>
        <v/>
      </c>
      <c r="B186" s="4" t="str">
        <f>IF('Equipment &amp; Fixtures 2'!D37="","",'Equipment &amp; Fixtures 2'!D37)</f>
        <v/>
      </c>
      <c r="C186" s="22"/>
      <c r="D186" s="302">
        <f>IF('Equipment &amp; Fixtures 2'!I37="","",'Equipment &amp; Fixtures 2'!I37)</f>
        <v>0</v>
      </c>
      <c r="E186" s="302">
        <f>IF('Equipment &amp; Fixtures 2'!O37="","",'Equipment &amp; Fixtures 2'!O37)</f>
        <v>0</v>
      </c>
    </row>
    <row r="187" spans="1:5">
      <c r="A187" s="49" t="str">
        <f>IF('Equipment &amp; Fixtures 2'!N38="","",'Equipment &amp; Fixtures 2'!N38)</f>
        <v/>
      </c>
      <c r="B187" s="4" t="str">
        <f>IF('Equipment &amp; Fixtures 2'!D38="","",'Equipment &amp; Fixtures 2'!D38)</f>
        <v/>
      </c>
      <c r="C187" s="22"/>
      <c r="D187" s="302">
        <f>IF('Equipment &amp; Fixtures 2'!I38="","",'Equipment &amp; Fixtures 2'!I38)</f>
        <v>0</v>
      </c>
      <c r="E187" s="302">
        <f>IF('Equipment &amp; Fixtures 2'!O38="","",'Equipment &amp; Fixtures 2'!O38)</f>
        <v>0</v>
      </c>
    </row>
    <row r="188" spans="1:5">
      <c r="A188" s="49" t="str">
        <f>IF('Equipment &amp; Fixtures 2'!N39="","",'Equipment &amp; Fixtures 2'!N39)</f>
        <v/>
      </c>
      <c r="B188" s="4" t="str">
        <f>IF('Equipment &amp; Fixtures 2'!D39="","",'Equipment &amp; Fixtures 2'!D39)</f>
        <v/>
      </c>
      <c r="C188" s="22"/>
      <c r="D188" s="302">
        <f>IF('Equipment &amp; Fixtures 2'!I39="","",'Equipment &amp; Fixtures 2'!I39)</f>
        <v>0</v>
      </c>
      <c r="E188" s="302">
        <f>IF('Equipment &amp; Fixtures 2'!O39="","",'Equipment &amp; Fixtures 2'!O39)</f>
        <v>0</v>
      </c>
    </row>
    <row r="189" spans="1:5">
      <c r="A189" s="49" t="str">
        <f>IF('Equipment &amp; Fixtures 2'!N40="","",'Equipment &amp; Fixtures 2'!N40)</f>
        <v/>
      </c>
      <c r="B189" s="4" t="str">
        <f>IF('Equipment &amp; Fixtures 2'!D40="","",'Equipment &amp; Fixtures 2'!D40)</f>
        <v/>
      </c>
      <c r="C189" s="22"/>
      <c r="D189" s="302">
        <f>IF('Equipment &amp; Fixtures 2'!I40="","",'Equipment &amp; Fixtures 2'!I40)</f>
        <v>0</v>
      </c>
      <c r="E189" s="302">
        <f>IF('Equipment &amp; Fixtures 2'!O40="","",'Equipment &amp; Fixtures 2'!O40)</f>
        <v>0</v>
      </c>
    </row>
    <row r="190" spans="1:5">
      <c r="A190" s="49" t="str">
        <f>IF('Equipment &amp; Fixtures 2'!N41="","",'Equipment &amp; Fixtures 2'!N41)</f>
        <v/>
      </c>
      <c r="B190" s="4" t="str">
        <f>IF('Equipment &amp; Fixtures 2'!D41="","",'Equipment &amp; Fixtures 2'!D41)</f>
        <v/>
      </c>
      <c r="C190" s="22"/>
      <c r="D190" s="302">
        <f>IF('Equipment &amp; Fixtures 2'!I41="","",'Equipment &amp; Fixtures 2'!I41)</f>
        <v>0</v>
      </c>
      <c r="E190" s="302">
        <f>IF('Equipment &amp; Fixtures 2'!O41="","",'Equipment &amp; Fixtures 2'!O41)</f>
        <v>0</v>
      </c>
    </row>
    <row r="191" spans="1:5">
      <c r="A191" s="49" t="str">
        <f>IF('Equipment &amp; Fixtures 2'!N42="","",'Equipment &amp; Fixtures 2'!N42)</f>
        <v/>
      </c>
      <c r="B191" s="4" t="str">
        <f>IF('Equipment &amp; Fixtures 2'!D42="","",'Equipment &amp; Fixtures 2'!D42)</f>
        <v/>
      </c>
      <c r="C191" s="22"/>
      <c r="D191" s="302">
        <f>IF('Equipment &amp; Fixtures 2'!I42="","",'Equipment &amp; Fixtures 2'!I42)</f>
        <v>0</v>
      </c>
      <c r="E191" s="302">
        <f>IF('Equipment &amp; Fixtures 2'!O42="","",'Equipment &amp; Fixtures 2'!O42)</f>
        <v>0</v>
      </c>
    </row>
    <row r="192" spans="1:5">
      <c r="A192" s="49" t="str">
        <f>IF('Equipment &amp; Fixtures 2'!N43="","",'Equipment &amp; Fixtures 2'!N43)</f>
        <v/>
      </c>
      <c r="B192" s="4" t="str">
        <f>IF('Equipment &amp; Fixtures 2'!D43="","",'Equipment &amp; Fixtures 2'!D43)</f>
        <v/>
      </c>
      <c r="C192" s="22"/>
      <c r="D192" s="302">
        <f>IF('Equipment &amp; Fixtures 2'!I43="","",'Equipment &amp; Fixtures 2'!I43)</f>
        <v>0</v>
      </c>
      <c r="E192" s="302">
        <f>IF('Equipment &amp; Fixtures 2'!O43="","",'Equipment &amp; Fixtures 2'!O43)</f>
        <v>0</v>
      </c>
    </row>
    <row r="193" spans="1:5">
      <c r="A193" s="49" t="str">
        <f>IF('Equipment &amp; Fixtures 2'!N44="","",'Equipment &amp; Fixtures 2'!N44)</f>
        <v/>
      </c>
      <c r="B193" s="4" t="str">
        <f>IF('Equipment &amp; Fixtures 2'!D44="","",'Equipment &amp; Fixtures 2'!D44)</f>
        <v/>
      </c>
      <c r="C193" s="22"/>
      <c r="D193" s="302">
        <f>IF('Equipment &amp; Fixtures 2'!I44="","",'Equipment &amp; Fixtures 2'!I44)</f>
        <v>0</v>
      </c>
      <c r="E193" s="302">
        <f>IF('Equipment &amp; Fixtures 2'!O44="","",'Equipment &amp; Fixtures 2'!O44)</f>
        <v>0</v>
      </c>
    </row>
    <row r="194" spans="1:5">
      <c r="A194" s="49" t="str">
        <f>IF('Equipment &amp; Fixtures 2'!N45="","",'Equipment &amp; Fixtures 2'!N45)</f>
        <v/>
      </c>
      <c r="B194" s="4" t="str">
        <f>IF('Equipment &amp; Fixtures 2'!D45="","",'Equipment &amp; Fixtures 2'!D45)</f>
        <v/>
      </c>
      <c r="C194" s="22"/>
      <c r="D194" s="302">
        <f>IF('Equipment &amp; Fixtures 2'!I45="","",'Equipment &amp; Fixtures 2'!I45)</f>
        <v>0</v>
      </c>
      <c r="E194" s="302">
        <f>IF('Equipment &amp; Fixtures 2'!O45="","",'Equipment &amp; Fixtures 2'!O45)</f>
        <v>0</v>
      </c>
    </row>
    <row r="195" spans="1:5">
      <c r="A195" s="49" t="str">
        <f>IF('Equipment &amp; Fixtures 2'!N46="","",'Equipment &amp; Fixtures 2'!N46)</f>
        <v/>
      </c>
      <c r="B195" s="4" t="str">
        <f>IF('Equipment &amp; Fixtures 2'!D46="","",'Equipment &amp; Fixtures 2'!D46)</f>
        <v/>
      </c>
      <c r="C195" s="22"/>
      <c r="D195" s="302">
        <f>IF('Equipment &amp; Fixtures 2'!I46="","",'Equipment &amp; Fixtures 2'!I46)</f>
        <v>0</v>
      </c>
      <c r="E195" s="302">
        <f>IF('Equipment &amp; Fixtures 2'!O46="","",'Equipment &amp; Fixtures 2'!O46)</f>
        <v>0</v>
      </c>
    </row>
    <row r="196" spans="1:5">
      <c r="A196" s="49" t="str">
        <f>IF('Equipment &amp; Fixtures 2'!N47="","",'Equipment &amp; Fixtures 2'!N47)</f>
        <v/>
      </c>
      <c r="B196" s="4" t="str">
        <f>IF('Equipment &amp; Fixtures 2'!D47="","",'Equipment &amp; Fixtures 2'!D47)</f>
        <v/>
      </c>
      <c r="C196" s="22"/>
      <c r="D196" s="302">
        <f>IF('Equipment &amp; Fixtures 2'!I47="","",'Equipment &amp; Fixtures 2'!I47)</f>
        <v>0</v>
      </c>
      <c r="E196" s="302">
        <f>IF('Equipment &amp; Fixtures 2'!O47="","",'Equipment &amp; Fixtures 2'!O47)</f>
        <v>0</v>
      </c>
    </row>
    <row r="197" spans="1:5">
      <c r="A197" s="49" t="str">
        <f>IF('Equipment &amp; Fixtures 2'!N48="","",'Equipment &amp; Fixtures 2'!N48)</f>
        <v/>
      </c>
      <c r="B197" s="4" t="str">
        <f>IF('Equipment &amp; Fixtures 2'!D48="","",'Equipment &amp; Fixtures 2'!D48)</f>
        <v/>
      </c>
      <c r="C197" s="22"/>
      <c r="D197" s="302">
        <f>IF('Equipment &amp; Fixtures 2'!I48="","",'Equipment &amp; Fixtures 2'!I48)</f>
        <v>0</v>
      </c>
      <c r="E197" s="302">
        <f>IF('Equipment &amp; Fixtures 2'!O48="","",'Equipment &amp; Fixtures 2'!O48)</f>
        <v>0</v>
      </c>
    </row>
    <row r="198" spans="1:5">
      <c r="A198" s="49" t="str">
        <f>IF('Equipment &amp; Fixtures 2'!N49="","",'Equipment &amp; Fixtures 2'!N49)</f>
        <v/>
      </c>
      <c r="B198" s="4" t="str">
        <f>IF('Equipment &amp; Fixtures 2'!D49="","",'Equipment &amp; Fixtures 2'!D49)</f>
        <v/>
      </c>
      <c r="C198" s="22"/>
      <c r="D198" s="302">
        <f>IF('Equipment &amp; Fixtures 2'!I49="","",'Equipment &amp; Fixtures 2'!I49)</f>
        <v>0</v>
      </c>
      <c r="E198" s="302">
        <f>IF('Equipment &amp; Fixtures 2'!O49="","",'Equipment &amp; Fixtures 2'!O49)</f>
        <v>0</v>
      </c>
    </row>
    <row r="199" spans="1:5">
      <c r="A199" s="49" t="str">
        <f>IF('Equipment &amp; Fixtures 2'!N50="","",'Equipment &amp; Fixtures 2'!N50)</f>
        <v/>
      </c>
      <c r="B199" s="4" t="str">
        <f>IF('Equipment &amp; Fixtures 2'!D50="","",'Equipment &amp; Fixtures 2'!D50)</f>
        <v/>
      </c>
      <c r="C199" s="22"/>
      <c r="D199" s="302">
        <f>IF('Equipment &amp; Fixtures 2'!I50="","",'Equipment &amp; Fixtures 2'!I50)</f>
        <v>0</v>
      </c>
      <c r="E199" s="302">
        <f>IF('Equipment &amp; Fixtures 2'!O50="","",'Equipment &amp; Fixtures 2'!O50)</f>
        <v>0</v>
      </c>
    </row>
    <row r="200" spans="1:5">
      <c r="A200" s="49" t="str">
        <f>IF('Equipment &amp; Fixtures 2'!N51="","",'Equipment &amp; Fixtures 2'!N51)</f>
        <v/>
      </c>
      <c r="B200" s="4" t="str">
        <f>IF('Equipment &amp; Fixtures 2'!D51="","",'Equipment &amp; Fixtures 2'!D51)</f>
        <v/>
      </c>
      <c r="C200" s="22"/>
      <c r="D200" s="302">
        <f>IF('Equipment &amp; Fixtures 2'!I51="","",'Equipment &amp; Fixtures 2'!I51)</f>
        <v>0</v>
      </c>
      <c r="E200" s="302">
        <f>IF('Equipment &amp; Fixtures 2'!O51="","",'Equipment &amp; Fixtures 2'!O51)</f>
        <v>0</v>
      </c>
    </row>
    <row r="201" spans="1:5">
      <c r="A201" s="49" t="str">
        <f>IF('Equipment &amp; Fixtures 2'!N52="","",'Equipment &amp; Fixtures 2'!N52)</f>
        <v/>
      </c>
      <c r="B201" s="4" t="str">
        <f>IF('Equipment &amp; Fixtures 2'!D52="","",'Equipment &amp; Fixtures 2'!D52)</f>
        <v/>
      </c>
      <c r="C201" s="22"/>
      <c r="D201" s="302">
        <f>IF('Equipment &amp; Fixtures 2'!I52="","",'Equipment &amp; Fixtures 2'!I52)</f>
        <v>0</v>
      </c>
      <c r="E201" s="302">
        <f>IF('Equipment &amp; Fixtures 2'!O52="","",'Equipment &amp; Fixtures 2'!O52)</f>
        <v>0</v>
      </c>
    </row>
    <row r="202" spans="1:5">
      <c r="A202" s="49" t="str">
        <f>IF('Equipment &amp; Fixtures 2'!N53="","",'Equipment &amp; Fixtures 2'!N53)</f>
        <v/>
      </c>
      <c r="B202" s="4" t="str">
        <f>IF('Equipment &amp; Fixtures 2'!D53="","",'Equipment &amp; Fixtures 2'!D53)</f>
        <v/>
      </c>
      <c r="C202" s="22"/>
      <c r="D202" s="302">
        <f>IF('Equipment &amp; Fixtures 2'!I53="","",'Equipment &amp; Fixtures 2'!I53)</f>
        <v>0</v>
      </c>
      <c r="E202" s="302">
        <f>IF('Equipment &amp; Fixtures 2'!O53="","",'Equipment &amp; Fixtures 2'!O53)</f>
        <v>0</v>
      </c>
    </row>
    <row r="203" spans="1:5">
      <c r="A203" s="49" t="str">
        <f>IF('Equipment &amp; Fixtures 3'!N9="","",'Equipment &amp; Fixtures 3'!N9)</f>
        <v/>
      </c>
      <c r="B203" s="4" t="str">
        <f>IF('Equipment &amp; Fixtures 3'!D9="","",'Equipment &amp; Fixtures 3'!D9)</f>
        <v/>
      </c>
      <c r="C203" s="22"/>
      <c r="D203" s="302">
        <f>IF('Equipment &amp; Fixtures 3'!I9="","",'Equipment &amp; Fixtures 3'!I9)</f>
        <v>0</v>
      </c>
      <c r="E203" s="302">
        <f>IF('Equipment &amp; Fixtures 3'!O9="","",'Equipment &amp; Fixtures 3'!O9)</f>
        <v>0</v>
      </c>
    </row>
    <row r="204" spans="1:5">
      <c r="A204" s="49" t="str">
        <f>IF('Equipment &amp; Fixtures 3'!N10="","",'Equipment &amp; Fixtures 3'!N10)</f>
        <v/>
      </c>
      <c r="B204" s="4" t="str">
        <f>IF('Equipment &amp; Fixtures 3'!D10="","",'Equipment &amp; Fixtures 3'!D10)</f>
        <v/>
      </c>
      <c r="C204" s="22"/>
      <c r="D204" s="302">
        <f>IF('Equipment &amp; Fixtures 3'!I10="","",'Equipment &amp; Fixtures 3'!I10)</f>
        <v>0</v>
      </c>
      <c r="E204" s="302">
        <f>IF('Equipment &amp; Fixtures 3'!O10="","",'Equipment &amp; Fixtures 3'!O10)</f>
        <v>0</v>
      </c>
    </row>
    <row r="205" spans="1:5">
      <c r="A205" s="49" t="str">
        <f>IF('Equipment &amp; Fixtures 3'!N11="","",'Equipment &amp; Fixtures 3'!N11)</f>
        <v/>
      </c>
      <c r="B205" s="4" t="str">
        <f>IF('Equipment &amp; Fixtures 3'!D11="","",'Equipment &amp; Fixtures 3'!D11)</f>
        <v/>
      </c>
      <c r="C205" s="22"/>
      <c r="D205" s="302">
        <f>IF('Equipment &amp; Fixtures 3'!I11="","",'Equipment &amp; Fixtures 3'!I11)</f>
        <v>0</v>
      </c>
      <c r="E205" s="302">
        <f>IF('Equipment &amp; Fixtures 3'!O11="","",'Equipment &amp; Fixtures 3'!O11)</f>
        <v>0</v>
      </c>
    </row>
    <row r="206" spans="1:5">
      <c r="A206" s="49" t="str">
        <f>IF('Equipment &amp; Fixtures 3'!N12="","",'Equipment &amp; Fixtures 3'!N12)</f>
        <v/>
      </c>
      <c r="B206" s="4" t="str">
        <f>IF('Equipment &amp; Fixtures 3'!D12="","",'Equipment &amp; Fixtures 3'!D12)</f>
        <v/>
      </c>
      <c r="C206" s="22"/>
      <c r="D206" s="302">
        <f>IF('Equipment &amp; Fixtures 3'!I12="","",'Equipment &amp; Fixtures 3'!I12)</f>
        <v>0</v>
      </c>
      <c r="E206" s="302">
        <f>IF('Equipment &amp; Fixtures 3'!O12="","",'Equipment &amp; Fixtures 3'!O12)</f>
        <v>0</v>
      </c>
    </row>
    <row r="207" spans="1:5">
      <c r="A207" s="49" t="str">
        <f>IF('Equipment &amp; Fixtures 3'!N13="","",'Equipment &amp; Fixtures 3'!N13)</f>
        <v/>
      </c>
      <c r="B207" s="4" t="str">
        <f>IF('Equipment &amp; Fixtures 3'!D13="","",'Equipment &amp; Fixtures 3'!D13)</f>
        <v/>
      </c>
      <c r="C207" s="22"/>
      <c r="D207" s="302">
        <f>IF('Equipment &amp; Fixtures 3'!I13="","",'Equipment &amp; Fixtures 3'!I13)</f>
        <v>0</v>
      </c>
      <c r="E207" s="302">
        <f>IF('Equipment &amp; Fixtures 3'!O13="","",'Equipment &amp; Fixtures 3'!O13)</f>
        <v>0</v>
      </c>
    </row>
    <row r="208" spans="1:5">
      <c r="A208" s="49" t="str">
        <f>IF('Equipment &amp; Fixtures 3'!N14="","",'Equipment &amp; Fixtures 3'!N14)</f>
        <v/>
      </c>
      <c r="B208" s="4" t="str">
        <f>IF('Equipment &amp; Fixtures 3'!D14="","",'Equipment &amp; Fixtures 3'!D14)</f>
        <v/>
      </c>
      <c r="C208" s="22"/>
      <c r="D208" s="302">
        <f>IF('Equipment &amp; Fixtures 3'!I14="","",'Equipment &amp; Fixtures 3'!I14)</f>
        <v>0</v>
      </c>
      <c r="E208" s="302">
        <f>IF('Equipment &amp; Fixtures 3'!O14="","",'Equipment &amp; Fixtures 3'!O14)</f>
        <v>0</v>
      </c>
    </row>
    <row r="209" spans="1:5">
      <c r="A209" s="49" t="str">
        <f>IF('Equipment &amp; Fixtures 3'!N15="","",'Equipment &amp; Fixtures 3'!N15)</f>
        <v/>
      </c>
      <c r="B209" s="4" t="str">
        <f>IF('Equipment &amp; Fixtures 3'!D15="","",'Equipment &amp; Fixtures 3'!D15)</f>
        <v/>
      </c>
      <c r="C209" s="22"/>
      <c r="D209" s="302">
        <f>IF('Equipment &amp; Fixtures 3'!I15="","",'Equipment &amp; Fixtures 3'!I15)</f>
        <v>0</v>
      </c>
      <c r="E209" s="302">
        <f>IF('Equipment &amp; Fixtures 3'!O15="","",'Equipment &amp; Fixtures 3'!O15)</f>
        <v>0</v>
      </c>
    </row>
    <row r="210" spans="1:5">
      <c r="A210" s="49" t="str">
        <f>IF('Equipment &amp; Fixtures 3'!N16="","",'Equipment &amp; Fixtures 3'!N16)</f>
        <v/>
      </c>
      <c r="B210" s="4" t="str">
        <f>IF('Equipment &amp; Fixtures 3'!D16="","",'Equipment &amp; Fixtures 3'!D16)</f>
        <v/>
      </c>
      <c r="C210" s="22"/>
      <c r="D210" s="302">
        <f>IF('Equipment &amp; Fixtures 3'!I16="","",'Equipment &amp; Fixtures 3'!I16)</f>
        <v>0</v>
      </c>
      <c r="E210" s="302">
        <f>IF('Equipment &amp; Fixtures 3'!O16="","",'Equipment &amp; Fixtures 3'!O16)</f>
        <v>0</v>
      </c>
    </row>
    <row r="211" spans="1:5">
      <c r="A211" s="49" t="str">
        <f>IF('Equipment &amp; Fixtures 3'!N17="","",'Equipment &amp; Fixtures 3'!N17)</f>
        <v/>
      </c>
      <c r="B211" s="4" t="str">
        <f>IF('Equipment &amp; Fixtures 3'!D17="","",'Equipment &amp; Fixtures 3'!D17)</f>
        <v/>
      </c>
      <c r="C211" s="22"/>
      <c r="D211" s="302">
        <f>IF('Equipment &amp; Fixtures 3'!I17="","",'Equipment &amp; Fixtures 3'!I17)</f>
        <v>0</v>
      </c>
      <c r="E211" s="302">
        <f>IF('Equipment &amp; Fixtures 3'!O17="","",'Equipment &amp; Fixtures 3'!O17)</f>
        <v>0</v>
      </c>
    </row>
    <row r="212" spans="1:5">
      <c r="A212" s="49" t="str">
        <f>IF('Equipment &amp; Fixtures 3'!N18="","",'Equipment &amp; Fixtures 3'!N18)</f>
        <v/>
      </c>
      <c r="B212" s="4" t="str">
        <f>IF('Equipment &amp; Fixtures 3'!D18="","",'Equipment &amp; Fixtures 3'!D18)</f>
        <v/>
      </c>
      <c r="C212" s="22"/>
      <c r="D212" s="302">
        <f>IF('Equipment &amp; Fixtures 3'!I18="","",'Equipment &amp; Fixtures 3'!I18)</f>
        <v>0</v>
      </c>
      <c r="E212" s="302">
        <f>IF('Equipment &amp; Fixtures 3'!O18="","",'Equipment &amp; Fixtures 3'!O18)</f>
        <v>0</v>
      </c>
    </row>
    <row r="213" spans="1:5">
      <c r="A213" s="49" t="str">
        <f>IF('Equipment &amp; Fixtures 3'!N19="","",'Equipment &amp; Fixtures 3'!N19)</f>
        <v/>
      </c>
      <c r="B213" s="4" t="str">
        <f>IF('Equipment &amp; Fixtures 3'!D19="","",'Equipment &amp; Fixtures 3'!D19)</f>
        <v/>
      </c>
      <c r="C213" s="22"/>
      <c r="D213" s="302">
        <f>IF('Equipment &amp; Fixtures 3'!I19="","",'Equipment &amp; Fixtures 3'!I19)</f>
        <v>0</v>
      </c>
      <c r="E213" s="302">
        <f>IF('Equipment &amp; Fixtures 3'!O19="","",'Equipment &amp; Fixtures 3'!O19)</f>
        <v>0</v>
      </c>
    </row>
    <row r="214" spans="1:5">
      <c r="A214" s="49" t="str">
        <f>IF('Equipment &amp; Fixtures 3'!N20="","",'Equipment &amp; Fixtures 3'!N20)</f>
        <v/>
      </c>
      <c r="B214" s="4" t="str">
        <f>IF('Equipment &amp; Fixtures 3'!D20="","",'Equipment &amp; Fixtures 3'!D20)</f>
        <v/>
      </c>
      <c r="C214" s="22"/>
      <c r="D214" s="302">
        <f>IF('Equipment &amp; Fixtures 3'!I20="","",'Equipment &amp; Fixtures 3'!I20)</f>
        <v>0</v>
      </c>
      <c r="E214" s="302">
        <f>IF('Equipment &amp; Fixtures 3'!O20="","",'Equipment &amp; Fixtures 3'!O20)</f>
        <v>0</v>
      </c>
    </row>
    <row r="215" spans="1:5">
      <c r="A215" s="49" t="str">
        <f>IF('Equipment &amp; Fixtures 3'!N21="","",'Equipment &amp; Fixtures 3'!N21)</f>
        <v/>
      </c>
      <c r="B215" s="4" t="str">
        <f>IF('Equipment &amp; Fixtures 3'!D21="","",'Equipment &amp; Fixtures 3'!D21)</f>
        <v/>
      </c>
      <c r="C215" s="22"/>
      <c r="D215" s="302">
        <f>IF('Equipment &amp; Fixtures 3'!I21="","",'Equipment &amp; Fixtures 3'!I21)</f>
        <v>0</v>
      </c>
      <c r="E215" s="302">
        <f>IF('Equipment &amp; Fixtures 3'!O21="","",'Equipment &amp; Fixtures 3'!O21)</f>
        <v>0</v>
      </c>
    </row>
    <row r="216" spans="1:5">
      <c r="A216" s="49" t="str">
        <f>IF('Equipment &amp; Fixtures 3'!N22="","",'Equipment &amp; Fixtures 3'!N22)</f>
        <v/>
      </c>
      <c r="B216" s="4" t="str">
        <f>IF('Equipment &amp; Fixtures 3'!D22="","",'Equipment &amp; Fixtures 3'!D22)</f>
        <v/>
      </c>
      <c r="C216" s="22"/>
      <c r="D216" s="302">
        <f>IF('Equipment &amp; Fixtures 3'!I22="","",'Equipment &amp; Fixtures 3'!I22)</f>
        <v>0</v>
      </c>
      <c r="E216" s="302">
        <f>IF('Equipment &amp; Fixtures 3'!O22="","",'Equipment &amp; Fixtures 3'!O22)</f>
        <v>0</v>
      </c>
    </row>
    <row r="217" spans="1:5">
      <c r="A217" s="49" t="str">
        <f>IF('Equipment &amp; Fixtures 3'!N23="","",'Equipment &amp; Fixtures 3'!N23)</f>
        <v/>
      </c>
      <c r="B217" s="4" t="str">
        <f>IF('Equipment &amp; Fixtures 3'!D23="","",'Equipment &amp; Fixtures 3'!D23)</f>
        <v/>
      </c>
      <c r="C217" s="22"/>
      <c r="D217" s="302">
        <f>IF('Equipment &amp; Fixtures 3'!I23="","",'Equipment &amp; Fixtures 3'!I23)</f>
        <v>0</v>
      </c>
      <c r="E217" s="302">
        <f>IF('Equipment &amp; Fixtures 3'!O23="","",'Equipment &amp; Fixtures 3'!O23)</f>
        <v>0</v>
      </c>
    </row>
    <row r="218" spans="1:5">
      <c r="A218" s="49" t="str">
        <f>IF('Equipment &amp; Fixtures 3'!N24="","",'Equipment &amp; Fixtures 3'!N24)</f>
        <v/>
      </c>
      <c r="B218" s="4" t="str">
        <f>IF('Equipment &amp; Fixtures 3'!D24="","",'Equipment &amp; Fixtures 3'!D24)</f>
        <v/>
      </c>
      <c r="C218" s="22"/>
      <c r="D218" s="302">
        <f>IF('Equipment &amp; Fixtures 3'!I24="","",'Equipment &amp; Fixtures 3'!I24)</f>
        <v>0</v>
      </c>
      <c r="E218" s="302">
        <f>IF('Equipment &amp; Fixtures 3'!O24="","",'Equipment &amp; Fixtures 3'!O24)</f>
        <v>0</v>
      </c>
    </row>
    <row r="219" spans="1:5">
      <c r="A219" s="49" t="str">
        <f>IF('Equipment &amp; Fixtures 3'!N25="","",'Equipment &amp; Fixtures 3'!N25)</f>
        <v/>
      </c>
      <c r="B219" s="4" t="str">
        <f>IF('Equipment &amp; Fixtures 3'!D25="","",'Equipment &amp; Fixtures 3'!D25)</f>
        <v/>
      </c>
      <c r="C219" s="22"/>
      <c r="D219" s="302">
        <f>IF('Equipment &amp; Fixtures 3'!I25="","",'Equipment &amp; Fixtures 3'!I25)</f>
        <v>0</v>
      </c>
      <c r="E219" s="302">
        <f>IF('Equipment &amp; Fixtures 3'!O25="","",'Equipment &amp; Fixtures 3'!O25)</f>
        <v>0</v>
      </c>
    </row>
    <row r="220" spans="1:5">
      <c r="A220" s="49" t="str">
        <f>IF('Equipment &amp; Fixtures 3'!N26="","",'Equipment &amp; Fixtures 3'!N26)</f>
        <v/>
      </c>
      <c r="B220" s="4" t="str">
        <f>IF('Equipment &amp; Fixtures 3'!D26="","",'Equipment &amp; Fixtures 3'!D26)</f>
        <v/>
      </c>
      <c r="C220" s="22"/>
      <c r="D220" s="302">
        <f>IF('Equipment &amp; Fixtures 3'!I26="","",'Equipment &amp; Fixtures 3'!I26)</f>
        <v>0</v>
      </c>
      <c r="E220" s="302">
        <f>IF('Equipment &amp; Fixtures 3'!O26="","",'Equipment &amp; Fixtures 3'!O26)</f>
        <v>0</v>
      </c>
    </row>
    <row r="221" spans="1:5">
      <c r="A221" s="49" t="str">
        <f>IF('Equipment &amp; Fixtures 3'!N27="","",'Equipment &amp; Fixtures 3'!N27)</f>
        <v/>
      </c>
      <c r="B221" s="4" t="str">
        <f>IF('Equipment &amp; Fixtures 3'!D27="","",'Equipment &amp; Fixtures 3'!D27)</f>
        <v/>
      </c>
      <c r="C221" s="22"/>
      <c r="D221" s="302">
        <f>IF('Equipment &amp; Fixtures 3'!I27="","",'Equipment &amp; Fixtures 3'!I27)</f>
        <v>0</v>
      </c>
      <c r="E221" s="302">
        <f>IF('Equipment &amp; Fixtures 3'!O27="","",'Equipment &amp; Fixtures 3'!O27)</f>
        <v>0</v>
      </c>
    </row>
    <row r="222" spans="1:5">
      <c r="A222" s="49" t="str">
        <f>IF('Equipment &amp; Fixtures 3'!N28="","",'Equipment &amp; Fixtures 3'!N28)</f>
        <v/>
      </c>
      <c r="B222" s="4" t="str">
        <f>IF('Equipment &amp; Fixtures 3'!D28="","",'Equipment &amp; Fixtures 3'!D28)</f>
        <v/>
      </c>
      <c r="C222" s="22"/>
      <c r="D222" s="302">
        <f>IF('Equipment &amp; Fixtures 3'!I28="","",'Equipment &amp; Fixtures 3'!I28)</f>
        <v>0</v>
      </c>
      <c r="E222" s="302">
        <f>IF('Equipment &amp; Fixtures 3'!O28="","",'Equipment &amp; Fixtures 3'!O28)</f>
        <v>0</v>
      </c>
    </row>
    <row r="223" spans="1:5">
      <c r="A223" s="49" t="str">
        <f>IF('Equipment &amp; Fixtures 3'!N29="","",'Equipment &amp; Fixtures 3'!N29)</f>
        <v/>
      </c>
      <c r="B223" s="4" t="str">
        <f>IF('Equipment &amp; Fixtures 3'!D29="","",'Equipment &amp; Fixtures 3'!D29)</f>
        <v/>
      </c>
      <c r="C223" s="22"/>
      <c r="D223" s="302">
        <f>IF('Equipment &amp; Fixtures 3'!I29="","",'Equipment &amp; Fixtures 3'!I29)</f>
        <v>0</v>
      </c>
      <c r="E223" s="302">
        <f>IF('Equipment &amp; Fixtures 3'!O29="","",'Equipment &amp; Fixtures 3'!O29)</f>
        <v>0</v>
      </c>
    </row>
    <row r="224" spans="1:5">
      <c r="A224" s="49" t="str">
        <f>IF('Equipment &amp; Fixtures 3'!N30="","",'Equipment &amp; Fixtures 3'!N30)</f>
        <v/>
      </c>
      <c r="B224" s="4" t="str">
        <f>IF('Equipment &amp; Fixtures 3'!D30="","",'Equipment &amp; Fixtures 3'!D30)</f>
        <v/>
      </c>
      <c r="C224" s="22"/>
      <c r="D224" s="302">
        <f>IF('Equipment &amp; Fixtures 3'!I30="","",'Equipment &amp; Fixtures 3'!I30)</f>
        <v>0</v>
      </c>
      <c r="E224" s="302">
        <f>IF('Equipment &amp; Fixtures 3'!O30="","",'Equipment &amp; Fixtures 3'!O30)</f>
        <v>0</v>
      </c>
    </row>
    <row r="225" spans="1:5">
      <c r="A225" s="49" t="str">
        <f>IF('Equipment &amp; Fixtures 3'!N31="","",'Equipment &amp; Fixtures 3'!N31)</f>
        <v/>
      </c>
      <c r="B225" s="4" t="str">
        <f>IF('Equipment &amp; Fixtures 3'!D31="","",'Equipment &amp; Fixtures 3'!D31)</f>
        <v/>
      </c>
      <c r="C225" s="22"/>
      <c r="D225" s="302">
        <f>IF('Equipment &amp; Fixtures 3'!I31="","",'Equipment &amp; Fixtures 3'!I31)</f>
        <v>0</v>
      </c>
      <c r="E225" s="302">
        <f>IF('Equipment &amp; Fixtures 3'!O31="","",'Equipment &amp; Fixtures 3'!O31)</f>
        <v>0</v>
      </c>
    </row>
    <row r="226" spans="1:5">
      <c r="A226" s="49" t="str">
        <f>IF('Equipment &amp; Fixtures 3'!N32="","",'Equipment &amp; Fixtures 3'!N32)</f>
        <v/>
      </c>
      <c r="B226" s="4" t="str">
        <f>IF('Equipment &amp; Fixtures 3'!D32="","",'Equipment &amp; Fixtures 3'!D32)</f>
        <v/>
      </c>
      <c r="C226" s="22"/>
      <c r="D226" s="302">
        <f>IF('Equipment &amp; Fixtures 3'!I32="","",'Equipment &amp; Fixtures 3'!I32)</f>
        <v>0</v>
      </c>
      <c r="E226" s="302">
        <f>IF('Equipment &amp; Fixtures 3'!O32="","",'Equipment &amp; Fixtures 3'!O32)</f>
        <v>0</v>
      </c>
    </row>
    <row r="227" spans="1:5">
      <c r="A227" s="49" t="str">
        <f>IF('Equipment &amp; Fixtures 3'!N33="","",'Equipment &amp; Fixtures 3'!N33)</f>
        <v/>
      </c>
      <c r="B227" s="4" t="str">
        <f>IF('Equipment &amp; Fixtures 3'!D33="","",'Equipment &amp; Fixtures 3'!D33)</f>
        <v/>
      </c>
      <c r="C227" s="22"/>
      <c r="D227" s="302">
        <f>IF('Equipment &amp; Fixtures 3'!I33="","",'Equipment &amp; Fixtures 3'!I33)</f>
        <v>0</v>
      </c>
      <c r="E227" s="302">
        <f>IF('Equipment &amp; Fixtures 3'!O33="","",'Equipment &amp; Fixtures 3'!O33)</f>
        <v>0</v>
      </c>
    </row>
    <row r="228" spans="1:5">
      <c r="A228" s="49" t="str">
        <f>IF('Equipment &amp; Fixtures 3'!N34="","",'Equipment &amp; Fixtures 3'!N34)</f>
        <v/>
      </c>
      <c r="B228" s="4" t="str">
        <f>IF('Equipment &amp; Fixtures 3'!D34="","",'Equipment &amp; Fixtures 3'!D34)</f>
        <v/>
      </c>
      <c r="C228" s="22"/>
      <c r="D228" s="302">
        <f>IF('Equipment &amp; Fixtures 3'!I34="","",'Equipment &amp; Fixtures 3'!I34)</f>
        <v>0</v>
      </c>
      <c r="E228" s="302">
        <f>IF('Equipment &amp; Fixtures 3'!O34="","",'Equipment &amp; Fixtures 3'!O34)</f>
        <v>0</v>
      </c>
    </row>
    <row r="229" spans="1:5">
      <c r="A229" s="49" t="str">
        <f>IF('Equipment &amp; Fixtures 3'!N35="","",'Equipment &amp; Fixtures 3'!N35)</f>
        <v/>
      </c>
      <c r="B229" s="4" t="str">
        <f>IF('Equipment &amp; Fixtures 3'!D35="","",'Equipment &amp; Fixtures 3'!D35)</f>
        <v/>
      </c>
      <c r="C229" s="22"/>
      <c r="D229" s="302">
        <f>IF('Equipment &amp; Fixtures 3'!I35="","",'Equipment &amp; Fixtures 3'!I35)</f>
        <v>0</v>
      </c>
      <c r="E229" s="302">
        <f>IF('Equipment &amp; Fixtures 3'!O35="","",'Equipment &amp; Fixtures 3'!O35)</f>
        <v>0</v>
      </c>
    </row>
    <row r="230" spans="1:5">
      <c r="A230" s="49" t="str">
        <f>IF('Equipment &amp; Fixtures 3'!N36="","",'Equipment &amp; Fixtures 3'!N36)</f>
        <v/>
      </c>
      <c r="B230" s="4" t="str">
        <f>IF('Equipment &amp; Fixtures 3'!D36="","",'Equipment &amp; Fixtures 3'!D36)</f>
        <v/>
      </c>
      <c r="C230" s="22"/>
      <c r="D230" s="302">
        <f>IF('Equipment &amp; Fixtures 3'!I36="","",'Equipment &amp; Fixtures 3'!I36)</f>
        <v>0</v>
      </c>
      <c r="E230" s="302">
        <f>IF('Equipment &amp; Fixtures 3'!O36="","",'Equipment &amp; Fixtures 3'!O36)</f>
        <v>0</v>
      </c>
    </row>
    <row r="231" spans="1:5">
      <c r="A231" s="49" t="str">
        <f>IF('Equipment &amp; Fixtures 3'!N37="","",'Equipment &amp; Fixtures 3'!N37)</f>
        <v/>
      </c>
      <c r="B231" s="4" t="str">
        <f>IF('Equipment &amp; Fixtures 3'!D37="","",'Equipment &amp; Fixtures 3'!D37)</f>
        <v/>
      </c>
      <c r="C231" s="22"/>
      <c r="D231" s="302">
        <f>IF('Equipment &amp; Fixtures 3'!I37="","",'Equipment &amp; Fixtures 3'!I37)</f>
        <v>0</v>
      </c>
      <c r="E231" s="302">
        <f>IF('Equipment &amp; Fixtures 3'!O37="","",'Equipment &amp; Fixtures 3'!O37)</f>
        <v>0</v>
      </c>
    </row>
    <row r="232" spans="1:5">
      <c r="A232" s="49" t="str">
        <f>IF('Equipment &amp; Fixtures 3'!N38="","",'Equipment &amp; Fixtures 3'!N38)</f>
        <v/>
      </c>
      <c r="B232" s="4" t="str">
        <f>IF('Equipment &amp; Fixtures 3'!D38="","",'Equipment &amp; Fixtures 3'!D38)</f>
        <v/>
      </c>
      <c r="C232" s="22"/>
      <c r="D232" s="302">
        <f>IF('Equipment &amp; Fixtures 3'!I38="","",'Equipment &amp; Fixtures 3'!I38)</f>
        <v>0</v>
      </c>
      <c r="E232" s="302">
        <f>IF('Equipment &amp; Fixtures 3'!O38="","",'Equipment &amp; Fixtures 3'!O38)</f>
        <v>0</v>
      </c>
    </row>
    <row r="233" spans="1:5">
      <c r="A233" s="49" t="str">
        <f>IF('Equipment &amp; Fixtures 3'!N39="","",'Equipment &amp; Fixtures 3'!N39)</f>
        <v/>
      </c>
      <c r="B233" s="4" t="str">
        <f>IF('Equipment &amp; Fixtures 3'!D39="","",'Equipment &amp; Fixtures 3'!D39)</f>
        <v/>
      </c>
      <c r="C233" s="22"/>
      <c r="D233" s="302">
        <f>IF('Equipment &amp; Fixtures 3'!I39="","",'Equipment &amp; Fixtures 3'!I39)</f>
        <v>0</v>
      </c>
      <c r="E233" s="302">
        <f>IF('Equipment &amp; Fixtures 3'!O39="","",'Equipment &amp; Fixtures 3'!O39)</f>
        <v>0</v>
      </c>
    </row>
    <row r="234" spans="1:5">
      <c r="A234" s="49" t="str">
        <f>IF('Equipment &amp; Fixtures 3'!N40="","",'Equipment &amp; Fixtures 3'!N40)</f>
        <v/>
      </c>
      <c r="B234" s="4" t="str">
        <f>IF('Equipment &amp; Fixtures 3'!D40="","",'Equipment &amp; Fixtures 3'!D40)</f>
        <v/>
      </c>
      <c r="C234" s="22"/>
      <c r="D234" s="302">
        <f>IF('Equipment &amp; Fixtures 3'!I40="","",'Equipment &amp; Fixtures 3'!I40)</f>
        <v>0</v>
      </c>
      <c r="E234" s="302">
        <f>IF('Equipment &amp; Fixtures 3'!O40="","",'Equipment &amp; Fixtures 3'!O40)</f>
        <v>0</v>
      </c>
    </row>
    <row r="235" spans="1:5">
      <c r="A235" s="49" t="str">
        <f>IF('Equipment &amp; Fixtures 3'!N41="","",'Equipment &amp; Fixtures 3'!N41)</f>
        <v/>
      </c>
      <c r="B235" s="4" t="str">
        <f>IF('Equipment &amp; Fixtures 3'!D41="","",'Equipment &amp; Fixtures 3'!D41)</f>
        <v/>
      </c>
      <c r="C235" s="22"/>
      <c r="D235" s="302">
        <f>IF('Equipment &amp; Fixtures 3'!I41="","",'Equipment &amp; Fixtures 3'!I41)</f>
        <v>0</v>
      </c>
      <c r="E235" s="302">
        <f>IF('Equipment &amp; Fixtures 3'!O41="","",'Equipment &amp; Fixtures 3'!O41)</f>
        <v>0</v>
      </c>
    </row>
    <row r="236" spans="1:5">
      <c r="A236" s="49" t="str">
        <f>IF('Equipment &amp; Fixtures 3'!N42="","",'Equipment &amp; Fixtures 3'!N42)</f>
        <v/>
      </c>
      <c r="B236" s="4" t="str">
        <f>IF('Equipment &amp; Fixtures 3'!D42="","",'Equipment &amp; Fixtures 3'!D42)</f>
        <v/>
      </c>
      <c r="C236" s="22"/>
      <c r="D236" s="302">
        <f>IF('Equipment &amp; Fixtures 3'!I42="","",'Equipment &amp; Fixtures 3'!I42)</f>
        <v>0</v>
      </c>
      <c r="E236" s="302">
        <f>IF('Equipment &amp; Fixtures 3'!O42="","",'Equipment &amp; Fixtures 3'!O42)</f>
        <v>0</v>
      </c>
    </row>
    <row r="237" spans="1:5">
      <c r="A237" s="49" t="str">
        <f>IF('Equipment &amp; Fixtures 3'!N43="","",'Equipment &amp; Fixtures 3'!N43)</f>
        <v/>
      </c>
      <c r="B237" s="4" t="str">
        <f>IF('Equipment &amp; Fixtures 3'!D43="","",'Equipment &amp; Fixtures 3'!D43)</f>
        <v/>
      </c>
      <c r="C237" s="22"/>
      <c r="D237" s="302">
        <f>IF('Equipment &amp; Fixtures 3'!I43="","",'Equipment &amp; Fixtures 3'!I43)</f>
        <v>0</v>
      </c>
      <c r="E237" s="302">
        <f>IF('Equipment &amp; Fixtures 3'!O43="","",'Equipment &amp; Fixtures 3'!O43)</f>
        <v>0</v>
      </c>
    </row>
    <row r="238" spans="1:5">
      <c r="A238" s="49" t="str">
        <f>IF('Equipment &amp; Fixtures 3'!N44="","",'Equipment &amp; Fixtures 3'!N44)</f>
        <v/>
      </c>
      <c r="B238" s="4" t="str">
        <f>IF('Equipment &amp; Fixtures 3'!D44="","",'Equipment &amp; Fixtures 3'!D44)</f>
        <v/>
      </c>
      <c r="C238" s="22"/>
      <c r="D238" s="302">
        <f>IF('Equipment &amp; Fixtures 3'!I44="","",'Equipment &amp; Fixtures 3'!I44)</f>
        <v>0</v>
      </c>
      <c r="E238" s="302">
        <f>IF('Equipment &amp; Fixtures 3'!O44="","",'Equipment &amp; Fixtures 3'!O44)</f>
        <v>0</v>
      </c>
    </row>
    <row r="239" spans="1:5">
      <c r="A239" s="49" t="str">
        <f>IF('Equipment &amp; Fixtures 3'!N45="","",'Equipment &amp; Fixtures 3'!N45)</f>
        <v/>
      </c>
      <c r="B239" s="4" t="str">
        <f>IF('Equipment &amp; Fixtures 3'!D45="","",'Equipment &amp; Fixtures 3'!D45)</f>
        <v/>
      </c>
      <c r="C239" s="22"/>
      <c r="D239" s="302">
        <f>IF('Equipment &amp; Fixtures 3'!I45="","",'Equipment &amp; Fixtures 3'!I45)</f>
        <v>0</v>
      </c>
      <c r="E239" s="302">
        <f>IF('Equipment &amp; Fixtures 3'!O45="","",'Equipment &amp; Fixtures 3'!O45)</f>
        <v>0</v>
      </c>
    </row>
    <row r="240" spans="1:5">
      <c r="A240" s="49" t="str">
        <f>IF('Equipment &amp; Fixtures 3'!N46="","",'Equipment &amp; Fixtures 3'!N46)</f>
        <v/>
      </c>
      <c r="B240" s="4" t="str">
        <f>IF('Equipment &amp; Fixtures 3'!D46="","",'Equipment &amp; Fixtures 3'!D46)</f>
        <v/>
      </c>
      <c r="C240" s="22"/>
      <c r="D240" s="302">
        <f>IF('Equipment &amp; Fixtures 3'!I46="","",'Equipment &amp; Fixtures 3'!I46)</f>
        <v>0</v>
      </c>
      <c r="E240" s="302">
        <f>IF('Equipment &amp; Fixtures 3'!O46="","",'Equipment &amp; Fixtures 3'!O46)</f>
        <v>0</v>
      </c>
    </row>
    <row r="241" spans="1:5">
      <c r="A241" s="49" t="str">
        <f>IF('Equipment &amp; Fixtures 3'!N47="","",'Equipment &amp; Fixtures 3'!N47)</f>
        <v/>
      </c>
      <c r="B241" s="4" t="str">
        <f>IF('Equipment &amp; Fixtures 3'!D47="","",'Equipment &amp; Fixtures 3'!D47)</f>
        <v/>
      </c>
      <c r="C241" s="22"/>
      <c r="D241" s="302">
        <f>IF('Equipment &amp; Fixtures 3'!I47="","",'Equipment &amp; Fixtures 3'!I47)</f>
        <v>0</v>
      </c>
      <c r="E241" s="302">
        <f>IF('Equipment &amp; Fixtures 3'!O47="","",'Equipment &amp; Fixtures 3'!O47)</f>
        <v>0</v>
      </c>
    </row>
    <row r="242" spans="1:5">
      <c r="A242" s="49" t="str">
        <f>IF('Equipment &amp; Fixtures 3'!N48="","",'Equipment &amp; Fixtures 3'!N48)</f>
        <v/>
      </c>
      <c r="B242" s="4" t="str">
        <f>IF('Equipment &amp; Fixtures 3'!D48="","",'Equipment &amp; Fixtures 3'!D48)</f>
        <v/>
      </c>
      <c r="C242" s="22"/>
      <c r="D242" s="302">
        <f>IF('Equipment &amp; Fixtures 3'!I48="","",'Equipment &amp; Fixtures 3'!I48)</f>
        <v>0</v>
      </c>
      <c r="E242" s="302">
        <f>IF('Equipment &amp; Fixtures 3'!O48="","",'Equipment &amp; Fixtures 3'!O48)</f>
        <v>0</v>
      </c>
    </row>
    <row r="243" spans="1:5">
      <c r="A243" s="49" t="str">
        <f>IF('Equipment &amp; Fixtures 3'!N49="","",'Equipment &amp; Fixtures 3'!N49)</f>
        <v/>
      </c>
      <c r="B243" s="4" t="str">
        <f>IF('Equipment &amp; Fixtures 3'!D49="","",'Equipment &amp; Fixtures 3'!D49)</f>
        <v/>
      </c>
      <c r="C243" s="22"/>
      <c r="D243" s="302">
        <f>IF('Equipment &amp; Fixtures 3'!I49="","",'Equipment &amp; Fixtures 3'!I49)</f>
        <v>0</v>
      </c>
      <c r="E243" s="302">
        <f>IF('Equipment &amp; Fixtures 3'!O49="","",'Equipment &amp; Fixtures 3'!O49)</f>
        <v>0</v>
      </c>
    </row>
    <row r="244" spans="1:5">
      <c r="A244" s="49" t="str">
        <f>IF('Equipment &amp; Fixtures 3'!N50="","",'Equipment &amp; Fixtures 3'!N50)</f>
        <v/>
      </c>
      <c r="B244" s="4" t="str">
        <f>IF('Equipment &amp; Fixtures 3'!D50="","",'Equipment &amp; Fixtures 3'!D50)</f>
        <v/>
      </c>
      <c r="C244" s="22"/>
      <c r="D244" s="302">
        <f>IF('Equipment &amp; Fixtures 3'!I50="","",'Equipment &amp; Fixtures 3'!I50)</f>
        <v>0</v>
      </c>
      <c r="E244" s="302">
        <f>IF('Equipment &amp; Fixtures 3'!O50="","",'Equipment &amp; Fixtures 3'!O50)</f>
        <v>0</v>
      </c>
    </row>
    <row r="245" spans="1:5">
      <c r="A245" s="49" t="str">
        <f>IF('Equipment &amp; Fixtures 3'!N51="","",'Equipment &amp; Fixtures 3'!N51)</f>
        <v/>
      </c>
      <c r="B245" s="4" t="str">
        <f>IF('Equipment &amp; Fixtures 3'!D51="","",'Equipment &amp; Fixtures 3'!D51)</f>
        <v/>
      </c>
      <c r="C245" s="22"/>
      <c r="D245" s="302">
        <f>IF('Equipment &amp; Fixtures 3'!I51="","",'Equipment &amp; Fixtures 3'!I51)</f>
        <v>0</v>
      </c>
      <c r="E245" s="302">
        <f>IF('Equipment &amp; Fixtures 3'!O51="","",'Equipment &amp; Fixtures 3'!O51)</f>
        <v>0</v>
      </c>
    </row>
    <row r="246" spans="1:5">
      <c r="A246" s="49" t="str">
        <f>IF('Equipment &amp; Fixtures 3'!N52="","",'Equipment &amp; Fixtures 3'!N52)</f>
        <v/>
      </c>
      <c r="B246" s="4" t="str">
        <f>IF('Equipment &amp; Fixtures 3'!D52="","",'Equipment &amp; Fixtures 3'!D52)</f>
        <v/>
      </c>
      <c r="C246" s="22"/>
      <c r="D246" s="302">
        <f>IF('Equipment &amp; Fixtures 3'!I52="","",'Equipment &amp; Fixtures 3'!I52)</f>
        <v>0</v>
      </c>
      <c r="E246" s="302">
        <f>IF('Equipment &amp; Fixtures 3'!O52="","",'Equipment &amp; Fixtures 3'!O52)</f>
        <v>0</v>
      </c>
    </row>
    <row r="247" spans="1:5">
      <c r="A247" s="49" t="str">
        <f>IF('Equipment &amp; Fixtures 3'!N53="","",'Equipment &amp; Fixtures 3'!N53)</f>
        <v/>
      </c>
      <c r="B247" s="4" t="str">
        <f>IF('Equipment &amp; Fixtures 3'!D53="","",'Equipment &amp; Fixtures 3'!D53)</f>
        <v/>
      </c>
      <c r="C247" s="22"/>
      <c r="D247" s="302">
        <f>IF('Equipment &amp; Fixtures 3'!I53="","",'Equipment &amp; Fixtures 3'!I53)</f>
        <v>0</v>
      </c>
      <c r="E247" s="302">
        <f>IF('Equipment &amp; Fixtures 3'!O53="","",'Equipment &amp; Fixtures 3'!O53)</f>
        <v>0</v>
      </c>
    </row>
    <row r="248" spans="1:5">
      <c r="A248" s="49" t="str">
        <f>IF('Structures &amp; Real Property 1'!N9="","",'Structures &amp; Real Property 1'!N9)</f>
        <v/>
      </c>
      <c r="B248" s="4" t="str">
        <f>IF('Structures &amp; Real Property 1'!D9="","",'Structures &amp; Real Property 1'!D9)</f>
        <v/>
      </c>
      <c r="C248" s="22"/>
      <c r="D248" s="302">
        <f>IF('Structures &amp; Real Property 1'!G9="","",'Structures &amp; Real Property 1'!G9)</f>
        <v>0</v>
      </c>
      <c r="E248" s="302">
        <f>IF('Structures &amp; Real Property 1'!O9="","",'Structures &amp; Real Property 1'!O9)</f>
        <v>0</v>
      </c>
    </row>
    <row r="249" spans="1:5">
      <c r="A249" s="49" t="str">
        <f>IF('Structures &amp; Real Property 1'!N10="","",'Structures &amp; Real Property 1'!N10)</f>
        <v/>
      </c>
      <c r="B249" s="4" t="str">
        <f>IF('Structures &amp; Real Property 1'!D10="","",'Structures &amp; Real Property 1'!D10)</f>
        <v/>
      </c>
      <c r="C249" s="22"/>
      <c r="D249" s="302">
        <f>IF('Structures &amp; Real Property 1'!G10="","",'Structures &amp; Real Property 1'!G10)</f>
        <v>0</v>
      </c>
      <c r="E249" s="302">
        <f>IF('Structures &amp; Real Property 1'!O10="","",'Structures &amp; Real Property 1'!O10)</f>
        <v>0</v>
      </c>
    </row>
    <row r="250" spans="1:5">
      <c r="A250" s="49" t="str">
        <f>IF('Structures &amp; Real Property 1'!N11="","",'Structures &amp; Real Property 1'!N11)</f>
        <v/>
      </c>
      <c r="B250" s="4" t="str">
        <f>IF('Structures &amp; Real Property 1'!D11="","",'Structures &amp; Real Property 1'!D11)</f>
        <v/>
      </c>
      <c r="C250" s="22"/>
      <c r="D250" s="302">
        <f>IF('Structures &amp; Real Property 1'!G11="","",'Structures &amp; Real Property 1'!G11)</f>
        <v>0</v>
      </c>
      <c r="E250" s="302">
        <f>IF('Structures &amp; Real Property 1'!O11="","",'Structures &amp; Real Property 1'!O11)</f>
        <v>0</v>
      </c>
    </row>
    <row r="251" spans="1:5">
      <c r="A251" s="49" t="str">
        <f>IF('Structures &amp; Real Property 1'!N12="","",'Structures &amp; Real Property 1'!N12)</f>
        <v/>
      </c>
      <c r="B251" s="4" t="str">
        <f>IF('Structures &amp; Real Property 1'!D12="","",'Structures &amp; Real Property 1'!D12)</f>
        <v/>
      </c>
      <c r="C251" s="22"/>
      <c r="D251" s="302">
        <f>IF('Structures &amp; Real Property 1'!G12="","",'Structures &amp; Real Property 1'!G12)</f>
        <v>0</v>
      </c>
      <c r="E251" s="302">
        <f>IF('Structures &amp; Real Property 1'!O12="","",'Structures &amp; Real Property 1'!O12)</f>
        <v>0</v>
      </c>
    </row>
    <row r="252" spans="1:5">
      <c r="A252" s="49" t="str">
        <f>IF('Structures &amp; Real Property 1'!N13="","",'Structures &amp; Real Property 1'!N13)</f>
        <v/>
      </c>
      <c r="B252" s="4" t="str">
        <f>IF('Structures &amp; Real Property 1'!D13="","",'Structures &amp; Real Property 1'!D13)</f>
        <v/>
      </c>
      <c r="C252" s="22"/>
      <c r="D252" s="302">
        <f>IF('Structures &amp; Real Property 1'!G13="","",'Structures &amp; Real Property 1'!G13)</f>
        <v>0</v>
      </c>
      <c r="E252" s="302">
        <f>IF('Structures &amp; Real Property 1'!O13="","",'Structures &amp; Real Property 1'!O13)</f>
        <v>0</v>
      </c>
    </row>
    <row r="253" spans="1:5">
      <c r="A253" s="49" t="str">
        <f>IF('Structures &amp; Real Property 1'!N14="","",'Structures &amp; Real Property 1'!N14)</f>
        <v/>
      </c>
      <c r="B253" s="4" t="str">
        <f>IF('Structures &amp; Real Property 1'!D14="","",'Structures &amp; Real Property 1'!D14)</f>
        <v/>
      </c>
      <c r="C253" s="22"/>
      <c r="D253" s="302">
        <f>IF('Structures &amp; Real Property 1'!G14="","",'Structures &amp; Real Property 1'!G14)</f>
        <v>0</v>
      </c>
      <c r="E253" s="302">
        <f>IF('Structures &amp; Real Property 1'!O14="","",'Structures &amp; Real Property 1'!O14)</f>
        <v>0</v>
      </c>
    </row>
    <row r="254" spans="1:5">
      <c r="A254" s="49" t="str">
        <f>IF('Structures &amp; Real Property 1'!N15="","",'Structures &amp; Real Property 1'!N15)</f>
        <v/>
      </c>
      <c r="B254" s="4" t="str">
        <f>IF('Structures &amp; Real Property 1'!D15="","",'Structures &amp; Real Property 1'!D15)</f>
        <v/>
      </c>
      <c r="C254" s="22"/>
      <c r="D254" s="302">
        <f>IF('Structures &amp; Real Property 1'!G15="","",'Structures &amp; Real Property 1'!G15)</f>
        <v>0</v>
      </c>
      <c r="E254" s="302">
        <f>IF('Structures &amp; Real Property 1'!O15="","",'Structures &amp; Real Property 1'!O15)</f>
        <v>0</v>
      </c>
    </row>
    <row r="255" spans="1:5">
      <c r="A255" s="49" t="str">
        <f>IF('Structures &amp; Real Property 1'!N16="","",'Structures &amp; Real Property 1'!N16)</f>
        <v/>
      </c>
      <c r="B255" s="4" t="str">
        <f>IF('Structures &amp; Real Property 1'!D16="","",'Structures &amp; Real Property 1'!D16)</f>
        <v/>
      </c>
      <c r="C255" s="22"/>
      <c r="D255" s="302">
        <f>IF('Structures &amp; Real Property 1'!G16="","",'Structures &amp; Real Property 1'!G16)</f>
        <v>0</v>
      </c>
      <c r="E255" s="302">
        <f>IF('Structures &amp; Real Property 1'!O16="","",'Structures &amp; Real Property 1'!O16)</f>
        <v>0</v>
      </c>
    </row>
    <row r="256" spans="1:5">
      <c r="A256" s="49" t="str">
        <f>IF('Structures &amp; Real Property 1'!N17="","",'Structures &amp; Real Property 1'!N17)</f>
        <v/>
      </c>
      <c r="B256" s="4" t="str">
        <f>IF('Structures &amp; Real Property 1'!D17="","",'Structures &amp; Real Property 1'!D17)</f>
        <v/>
      </c>
      <c r="C256" s="22"/>
      <c r="D256" s="302">
        <f>IF('Structures &amp; Real Property 1'!G17="","",'Structures &amp; Real Property 1'!G17)</f>
        <v>0</v>
      </c>
      <c r="E256" s="302">
        <f>IF('Structures &amp; Real Property 1'!O17="","",'Structures &amp; Real Property 1'!O17)</f>
        <v>0</v>
      </c>
    </row>
    <row r="257" spans="1:5">
      <c r="A257" s="49" t="str">
        <f>IF('Structures &amp; Real Property 1'!N18="","",'Structures &amp; Real Property 1'!N18)</f>
        <v/>
      </c>
      <c r="B257" s="4" t="str">
        <f>IF('Structures &amp; Real Property 1'!D18="","",'Structures &amp; Real Property 1'!D18)</f>
        <v/>
      </c>
      <c r="C257" s="22"/>
      <c r="D257" s="302">
        <f>IF('Structures &amp; Real Property 1'!G18="","",'Structures &amp; Real Property 1'!G18)</f>
        <v>0</v>
      </c>
      <c r="E257" s="302">
        <f>IF('Structures &amp; Real Property 1'!O18="","",'Structures &amp; Real Property 1'!O18)</f>
        <v>0</v>
      </c>
    </row>
    <row r="258" spans="1:5">
      <c r="A258" s="49" t="str">
        <f>IF('Structures &amp; Real Property 1'!N19="","",'Structures &amp; Real Property 1'!N19)</f>
        <v/>
      </c>
      <c r="B258" s="4" t="str">
        <f>IF('Structures &amp; Real Property 1'!D19="","",'Structures &amp; Real Property 1'!D19)</f>
        <v/>
      </c>
      <c r="C258" s="22"/>
      <c r="D258" s="302">
        <f>IF('Structures &amp; Real Property 1'!G19="","",'Structures &amp; Real Property 1'!G19)</f>
        <v>0</v>
      </c>
      <c r="E258" s="302">
        <f>IF('Structures &amp; Real Property 1'!O19="","",'Structures &amp; Real Property 1'!O19)</f>
        <v>0</v>
      </c>
    </row>
    <row r="259" spans="1:5">
      <c r="A259" s="49" t="str">
        <f>IF('Structures &amp; Real Property 1'!N20="","",'Structures &amp; Real Property 1'!N20)</f>
        <v/>
      </c>
      <c r="B259" s="4" t="str">
        <f>IF('Structures &amp; Real Property 1'!D20="","",'Structures &amp; Real Property 1'!D20)</f>
        <v/>
      </c>
      <c r="C259" s="22"/>
      <c r="D259" s="302">
        <f>IF('Structures &amp; Real Property 1'!G20="","",'Structures &amp; Real Property 1'!G20)</f>
        <v>0</v>
      </c>
      <c r="E259" s="302">
        <f>IF('Structures &amp; Real Property 1'!O20="","",'Structures &amp; Real Property 1'!O20)</f>
        <v>0</v>
      </c>
    </row>
    <row r="260" spans="1:5">
      <c r="A260" s="49" t="str">
        <f>IF('Structures &amp; Real Property 1'!N21="","",'Structures &amp; Real Property 1'!N21)</f>
        <v/>
      </c>
      <c r="B260" s="4" t="str">
        <f>IF('Structures &amp; Real Property 1'!D21="","",'Structures &amp; Real Property 1'!D21)</f>
        <v/>
      </c>
      <c r="C260" s="22"/>
      <c r="D260" s="302">
        <f>IF('Structures &amp; Real Property 1'!G21="","",'Structures &amp; Real Property 1'!G21)</f>
        <v>0</v>
      </c>
      <c r="E260" s="302">
        <f>IF('Structures &amp; Real Property 1'!O21="","",'Structures &amp; Real Property 1'!O21)</f>
        <v>0</v>
      </c>
    </row>
    <row r="261" spans="1:5">
      <c r="A261" s="49" t="str">
        <f>IF('Structures &amp; Real Property 1'!N22="","",'Structures &amp; Real Property 1'!N22)</f>
        <v/>
      </c>
      <c r="B261" s="4" t="str">
        <f>IF('Structures &amp; Real Property 1'!D22="","",'Structures &amp; Real Property 1'!D22)</f>
        <v/>
      </c>
      <c r="C261" s="22"/>
      <c r="D261" s="302">
        <f>IF('Structures &amp; Real Property 1'!G22="","",'Structures &amp; Real Property 1'!G22)</f>
        <v>0</v>
      </c>
      <c r="E261" s="302">
        <f>IF('Structures &amp; Real Property 1'!O22="","",'Structures &amp; Real Property 1'!O22)</f>
        <v>0</v>
      </c>
    </row>
    <row r="262" spans="1:5">
      <c r="A262" s="49" t="str">
        <f>IF('Structures &amp; Real Property 1'!N23="","",'Structures &amp; Real Property 1'!N23)</f>
        <v/>
      </c>
      <c r="B262" s="4" t="str">
        <f>IF('Structures &amp; Real Property 1'!D23="","",'Structures &amp; Real Property 1'!D23)</f>
        <v/>
      </c>
      <c r="C262" s="22"/>
      <c r="D262" s="302">
        <f>IF('Structures &amp; Real Property 1'!G23="","",'Structures &amp; Real Property 1'!G23)</f>
        <v>0</v>
      </c>
      <c r="E262" s="302">
        <f>IF('Structures &amp; Real Property 1'!O23="","",'Structures &amp; Real Property 1'!O23)</f>
        <v>0</v>
      </c>
    </row>
    <row r="263" spans="1:5">
      <c r="A263" s="49" t="str">
        <f>IF('Structures &amp; Real Property 1'!N24="","",'Structures &amp; Real Property 1'!N24)</f>
        <v/>
      </c>
      <c r="B263" s="4" t="str">
        <f>IF('Structures &amp; Real Property 1'!D24="","",'Structures &amp; Real Property 1'!D24)</f>
        <v/>
      </c>
      <c r="C263" s="22"/>
      <c r="D263" s="302">
        <f>IF('Structures &amp; Real Property 1'!G24="","",'Structures &amp; Real Property 1'!G24)</f>
        <v>0</v>
      </c>
      <c r="E263" s="302">
        <f>IF('Structures &amp; Real Property 1'!O24="","",'Structures &amp; Real Property 1'!O24)</f>
        <v>0</v>
      </c>
    </row>
    <row r="264" spans="1:5">
      <c r="A264" s="49" t="str">
        <f>IF('Structures &amp; Real Property 1'!N25="","",'Structures &amp; Real Property 1'!N25)</f>
        <v/>
      </c>
      <c r="B264" s="4" t="str">
        <f>IF('Structures &amp; Real Property 1'!D25="","",'Structures &amp; Real Property 1'!D25)</f>
        <v/>
      </c>
      <c r="C264" s="22"/>
      <c r="D264" s="302">
        <f>IF('Structures &amp; Real Property 1'!G25="","",'Structures &amp; Real Property 1'!G25)</f>
        <v>0</v>
      </c>
      <c r="E264" s="302">
        <f>IF('Structures &amp; Real Property 1'!O25="","",'Structures &amp; Real Property 1'!O25)</f>
        <v>0</v>
      </c>
    </row>
    <row r="265" spans="1:5">
      <c r="A265" s="49" t="str">
        <f>IF('Structures &amp; Real Property 1'!N26="","",'Structures &amp; Real Property 1'!N26)</f>
        <v/>
      </c>
      <c r="B265" s="4" t="str">
        <f>IF('Structures &amp; Real Property 1'!D26="","",'Structures &amp; Real Property 1'!D26)</f>
        <v/>
      </c>
      <c r="C265" s="22"/>
      <c r="D265" s="302">
        <f>IF('Structures &amp; Real Property 1'!G26="","",'Structures &amp; Real Property 1'!G26)</f>
        <v>0</v>
      </c>
      <c r="E265" s="302">
        <f>IF('Structures &amp; Real Property 1'!O26="","",'Structures &amp; Real Property 1'!O26)</f>
        <v>0</v>
      </c>
    </row>
    <row r="266" spans="1:5">
      <c r="A266" s="49" t="str">
        <f>IF('Structures &amp; Real Property 1'!N27="","",'Structures &amp; Real Property 1'!N27)</f>
        <v/>
      </c>
      <c r="B266" s="4" t="str">
        <f>IF('Structures &amp; Real Property 1'!D27="","",'Structures &amp; Real Property 1'!D27)</f>
        <v/>
      </c>
      <c r="C266" s="22"/>
      <c r="D266" s="302">
        <f>IF('Structures &amp; Real Property 1'!G27="","",'Structures &amp; Real Property 1'!G27)</f>
        <v>0</v>
      </c>
      <c r="E266" s="302">
        <f>IF('Structures &amp; Real Property 1'!O27="","",'Structures &amp; Real Property 1'!O27)</f>
        <v>0</v>
      </c>
    </row>
    <row r="267" spans="1:5">
      <c r="A267" s="49" t="str">
        <f>IF('Structures &amp; Real Property 1'!N28="","",'Structures &amp; Real Property 1'!N28)</f>
        <v/>
      </c>
      <c r="B267" s="4" t="str">
        <f>IF('Structures &amp; Real Property 1'!D28="","",'Structures &amp; Real Property 1'!D28)</f>
        <v/>
      </c>
      <c r="C267" s="22"/>
      <c r="D267" s="302">
        <f>IF('Structures &amp; Real Property 1'!G28="","",'Structures &amp; Real Property 1'!G28)</f>
        <v>0</v>
      </c>
      <c r="E267" s="302">
        <f>IF('Structures &amp; Real Property 1'!O28="","",'Structures &amp; Real Property 1'!O28)</f>
        <v>0</v>
      </c>
    </row>
    <row r="268" spans="1:5">
      <c r="A268" s="49" t="str">
        <f>IF('Structures &amp; Real Property 1'!N29="","",'Structures &amp; Real Property 1'!N29)</f>
        <v/>
      </c>
      <c r="B268" s="4" t="str">
        <f>IF('Structures &amp; Real Property 1'!D29="","",'Structures &amp; Real Property 1'!D29)</f>
        <v/>
      </c>
      <c r="C268" s="22"/>
      <c r="D268" s="302">
        <f>IF('Structures &amp; Real Property 1'!G29="","",'Structures &amp; Real Property 1'!G29)</f>
        <v>0</v>
      </c>
      <c r="E268" s="302">
        <f>IF('Structures &amp; Real Property 1'!O29="","",'Structures &amp; Real Property 1'!O29)</f>
        <v>0</v>
      </c>
    </row>
    <row r="269" spans="1:5">
      <c r="A269" s="49" t="str">
        <f>IF('Structures &amp; Real Property 1'!N30="","",'Structures &amp; Real Property 1'!N30)</f>
        <v/>
      </c>
      <c r="B269" s="4" t="str">
        <f>IF('Structures &amp; Real Property 1'!D30="","",'Structures &amp; Real Property 1'!D30)</f>
        <v/>
      </c>
      <c r="C269" s="22"/>
      <c r="D269" s="302">
        <f>IF('Structures &amp; Real Property 1'!G30="","",'Structures &amp; Real Property 1'!G30)</f>
        <v>0</v>
      </c>
      <c r="E269" s="302">
        <f>IF('Structures &amp; Real Property 1'!O30="","",'Structures &amp; Real Property 1'!O30)</f>
        <v>0</v>
      </c>
    </row>
    <row r="270" spans="1:5">
      <c r="A270" s="49" t="str">
        <f>IF('Structures &amp; Real Property 1'!N31="","",'Structures &amp; Real Property 1'!N31)</f>
        <v/>
      </c>
      <c r="B270" s="4" t="str">
        <f>IF('Structures &amp; Real Property 1'!D31="","",'Structures &amp; Real Property 1'!D31)</f>
        <v/>
      </c>
      <c r="C270" s="22"/>
      <c r="D270" s="302">
        <f>IF('Structures &amp; Real Property 1'!G31="","",'Structures &amp; Real Property 1'!G31)</f>
        <v>0</v>
      </c>
      <c r="E270" s="302">
        <f>IF('Structures &amp; Real Property 1'!O31="","",'Structures &amp; Real Property 1'!O31)</f>
        <v>0</v>
      </c>
    </row>
    <row r="271" spans="1:5">
      <c r="A271" s="49" t="str">
        <f>IF('Structures &amp; Real Property 1'!N32="","",'Structures &amp; Real Property 1'!N32)</f>
        <v/>
      </c>
      <c r="B271" s="4" t="str">
        <f>IF('Structures &amp; Real Property 1'!D32="","",'Structures &amp; Real Property 1'!D32)</f>
        <v/>
      </c>
      <c r="C271" s="22"/>
      <c r="D271" s="302">
        <f>IF('Structures &amp; Real Property 1'!G32="","",'Structures &amp; Real Property 1'!G32)</f>
        <v>0</v>
      </c>
      <c r="E271" s="302">
        <f>IF('Structures &amp; Real Property 1'!O32="","",'Structures &amp; Real Property 1'!O32)</f>
        <v>0</v>
      </c>
    </row>
    <row r="272" spans="1:5">
      <c r="A272" s="49" t="str">
        <f>IF('Structures &amp; Real Property 1'!N33="","",'Structures &amp; Real Property 1'!N33)</f>
        <v/>
      </c>
      <c r="B272" s="4" t="str">
        <f>IF('Structures &amp; Real Property 1'!D33="","",'Structures &amp; Real Property 1'!D33)</f>
        <v/>
      </c>
      <c r="C272" s="22"/>
      <c r="D272" s="302">
        <f>IF('Structures &amp; Real Property 1'!G33="","",'Structures &amp; Real Property 1'!G33)</f>
        <v>0</v>
      </c>
      <c r="E272" s="302">
        <f>IF('Structures &amp; Real Property 1'!O33="","",'Structures &amp; Real Property 1'!O33)</f>
        <v>0</v>
      </c>
    </row>
    <row r="273" spans="1:5">
      <c r="A273" s="49" t="str">
        <f>IF('Structures &amp; Real Property 1'!N34="","",'Structures &amp; Real Property 1'!N34)</f>
        <v/>
      </c>
      <c r="B273" s="4" t="str">
        <f>IF('Structures &amp; Real Property 1'!D34="","",'Structures &amp; Real Property 1'!D34)</f>
        <v/>
      </c>
      <c r="C273" s="22"/>
      <c r="D273" s="302">
        <f>IF('Structures &amp; Real Property 1'!G34="","",'Structures &amp; Real Property 1'!G34)</f>
        <v>0</v>
      </c>
      <c r="E273" s="302">
        <f>IF('Structures &amp; Real Property 1'!O34="","",'Structures &amp; Real Property 1'!O34)</f>
        <v>0</v>
      </c>
    </row>
    <row r="274" spans="1:5">
      <c r="A274" s="49" t="str">
        <f>IF('Structures &amp; Real Property 1'!N35="","",'Structures &amp; Real Property 1'!N35)</f>
        <v/>
      </c>
      <c r="B274" s="4" t="str">
        <f>IF('Structures &amp; Real Property 1'!D35="","",'Structures &amp; Real Property 1'!D35)</f>
        <v/>
      </c>
      <c r="C274" s="22"/>
      <c r="D274" s="302">
        <f>IF('Structures &amp; Real Property 1'!G35="","",'Structures &amp; Real Property 1'!G35)</f>
        <v>0</v>
      </c>
      <c r="E274" s="302">
        <f>IF('Structures &amp; Real Property 1'!O35="","",'Structures &amp; Real Property 1'!O35)</f>
        <v>0</v>
      </c>
    </row>
    <row r="275" spans="1:5">
      <c r="A275" s="49" t="str">
        <f>IF('Structures &amp; Real Property 1'!N36="","",'Structures &amp; Real Property 1'!N36)</f>
        <v/>
      </c>
      <c r="B275" s="4" t="str">
        <f>IF('Structures &amp; Real Property 1'!D36="","",'Structures &amp; Real Property 1'!D36)</f>
        <v/>
      </c>
      <c r="C275" s="22"/>
      <c r="D275" s="302">
        <f>IF('Structures &amp; Real Property 1'!G36="","",'Structures &amp; Real Property 1'!G36)</f>
        <v>0</v>
      </c>
      <c r="E275" s="302">
        <f>IF('Structures &amp; Real Property 1'!O36="","",'Structures &amp; Real Property 1'!O36)</f>
        <v>0</v>
      </c>
    </row>
    <row r="276" spans="1:5">
      <c r="A276" s="49" t="str">
        <f>IF('Structures &amp; Real Property 1'!N37="","",'Structures &amp; Real Property 1'!N37)</f>
        <v/>
      </c>
      <c r="B276" s="4" t="str">
        <f>IF('Structures &amp; Real Property 1'!D37="","",'Structures &amp; Real Property 1'!D37)</f>
        <v/>
      </c>
      <c r="C276" s="22"/>
      <c r="D276" s="302">
        <f>IF('Structures &amp; Real Property 1'!G37="","",'Structures &amp; Real Property 1'!G37)</f>
        <v>0</v>
      </c>
      <c r="E276" s="302">
        <f>IF('Structures &amp; Real Property 1'!O37="","",'Structures &amp; Real Property 1'!O37)</f>
        <v>0</v>
      </c>
    </row>
    <row r="277" spans="1:5">
      <c r="A277" s="49" t="str">
        <f>IF('Structures &amp; Real Property 1'!N38="","",'Structures &amp; Real Property 1'!N38)</f>
        <v/>
      </c>
      <c r="B277" s="4" t="str">
        <f>IF('Structures &amp; Real Property 1'!D38="","",'Structures &amp; Real Property 1'!D38)</f>
        <v/>
      </c>
      <c r="C277" s="22"/>
      <c r="D277" s="302">
        <f>IF('Structures &amp; Real Property 1'!G38="","",'Structures &amp; Real Property 1'!G38)</f>
        <v>0</v>
      </c>
      <c r="E277" s="302">
        <f>IF('Structures &amp; Real Property 1'!O38="","",'Structures &amp; Real Property 1'!O38)</f>
        <v>0</v>
      </c>
    </row>
    <row r="278" spans="1:5">
      <c r="A278" s="49" t="str">
        <f>IF('Structures &amp; Real Property 1'!N39="","",'Structures &amp; Real Property 1'!N39)</f>
        <v/>
      </c>
      <c r="B278" s="4" t="str">
        <f>IF('Structures &amp; Real Property 1'!D39="","",'Structures &amp; Real Property 1'!D39)</f>
        <v/>
      </c>
      <c r="C278" s="22"/>
      <c r="D278" s="302">
        <f>IF('Structures &amp; Real Property 1'!G39="","",'Structures &amp; Real Property 1'!G39)</f>
        <v>0</v>
      </c>
      <c r="E278" s="302">
        <f>IF('Structures &amp; Real Property 1'!O39="","",'Structures &amp; Real Property 1'!O39)</f>
        <v>0</v>
      </c>
    </row>
    <row r="279" spans="1:5">
      <c r="A279" s="49" t="str">
        <f>IF('Structures &amp; Real Property 1'!N40="","",'Structures &amp; Real Property 1'!N40)</f>
        <v/>
      </c>
      <c r="B279" s="4" t="str">
        <f>IF('Structures &amp; Real Property 1'!D40="","",'Structures &amp; Real Property 1'!D40)</f>
        <v/>
      </c>
      <c r="C279" s="22"/>
      <c r="D279" s="302">
        <f>IF('Structures &amp; Real Property 1'!G40="","",'Structures &amp; Real Property 1'!G40)</f>
        <v>0</v>
      </c>
      <c r="E279" s="302">
        <f>IF('Structures &amp; Real Property 1'!O40="","",'Structures &amp; Real Property 1'!O40)</f>
        <v>0</v>
      </c>
    </row>
    <row r="280" spans="1:5">
      <c r="A280" s="49" t="str">
        <f>IF('Structures &amp; Real Property 1'!N41="","",'Structures &amp; Real Property 1'!N41)</f>
        <v/>
      </c>
      <c r="B280" s="4" t="str">
        <f>IF('Structures &amp; Real Property 1'!D41="","",'Structures &amp; Real Property 1'!D41)</f>
        <v/>
      </c>
      <c r="C280" s="22"/>
      <c r="D280" s="302">
        <f>IF('Structures &amp; Real Property 1'!G41="","",'Structures &amp; Real Property 1'!G41)</f>
        <v>0</v>
      </c>
      <c r="E280" s="302">
        <f>IF('Structures &amp; Real Property 1'!O41="","",'Structures &amp; Real Property 1'!O41)</f>
        <v>0</v>
      </c>
    </row>
    <row r="281" spans="1:5">
      <c r="A281" s="49" t="str">
        <f>IF('Structures &amp; Real Property 1'!N42="","",'Structures &amp; Real Property 1'!N42)</f>
        <v/>
      </c>
      <c r="B281" s="4" t="str">
        <f>IF('Structures &amp; Real Property 1'!D42="","",'Structures &amp; Real Property 1'!D42)</f>
        <v/>
      </c>
      <c r="C281" s="22"/>
      <c r="D281" s="302">
        <f>IF('Structures &amp; Real Property 1'!G42="","",'Structures &amp; Real Property 1'!G42)</f>
        <v>0</v>
      </c>
      <c r="E281" s="302">
        <f>IF('Structures &amp; Real Property 1'!O42="","",'Structures &amp; Real Property 1'!O42)</f>
        <v>0</v>
      </c>
    </row>
    <row r="282" spans="1:5">
      <c r="A282" s="49" t="str">
        <f>IF('Structures &amp; Real Property 1'!N43="","",'Structures &amp; Real Property 1'!N43)</f>
        <v/>
      </c>
      <c r="B282" s="4" t="str">
        <f>IF('Structures &amp; Real Property 1'!D43="","",'Structures &amp; Real Property 1'!D43)</f>
        <v/>
      </c>
      <c r="C282" s="22"/>
      <c r="D282" s="302">
        <f>IF('Structures &amp; Real Property 1'!G43="","",'Structures &amp; Real Property 1'!G43)</f>
        <v>0</v>
      </c>
      <c r="E282" s="302">
        <f>IF('Structures &amp; Real Property 1'!O43="","",'Structures &amp; Real Property 1'!O43)</f>
        <v>0</v>
      </c>
    </row>
    <row r="283" spans="1:5">
      <c r="A283" s="49" t="str">
        <f>IF('Structures &amp; Real Property 1'!N44="","",'Structures &amp; Real Property 1'!N44)</f>
        <v/>
      </c>
      <c r="B283" s="4" t="str">
        <f>IF('Structures &amp; Real Property 1'!D44="","",'Structures &amp; Real Property 1'!D44)</f>
        <v/>
      </c>
      <c r="C283" s="22"/>
      <c r="D283" s="302">
        <f>IF('Structures &amp; Real Property 1'!G44="","",'Structures &amp; Real Property 1'!G44)</f>
        <v>0</v>
      </c>
      <c r="E283" s="302">
        <f>IF('Structures &amp; Real Property 1'!O44="","",'Structures &amp; Real Property 1'!O44)</f>
        <v>0</v>
      </c>
    </row>
    <row r="284" spans="1:5">
      <c r="A284" s="49" t="str">
        <f>IF('Structures &amp; Real Property 1'!N45="","",'Structures &amp; Real Property 1'!N45)</f>
        <v/>
      </c>
      <c r="B284" s="4" t="str">
        <f>IF('Structures &amp; Real Property 1'!D45="","",'Structures &amp; Real Property 1'!D45)</f>
        <v/>
      </c>
      <c r="C284" s="22"/>
      <c r="D284" s="302">
        <f>IF('Structures &amp; Real Property 1'!G45="","",'Structures &amp; Real Property 1'!G45)</f>
        <v>0</v>
      </c>
      <c r="E284" s="302">
        <f>IF('Structures &amp; Real Property 1'!O45="","",'Structures &amp; Real Property 1'!O45)</f>
        <v>0</v>
      </c>
    </row>
    <row r="285" spans="1:5">
      <c r="A285" s="49" t="str">
        <f>IF('Structures &amp; Real Property 1'!N46="","",'Structures &amp; Real Property 1'!N46)</f>
        <v/>
      </c>
      <c r="B285" s="4" t="str">
        <f>IF('Structures &amp; Real Property 1'!D46="","",'Structures &amp; Real Property 1'!D46)</f>
        <v/>
      </c>
      <c r="C285" s="22"/>
      <c r="D285" s="302">
        <f>IF('Structures &amp; Real Property 1'!G46="","",'Structures &amp; Real Property 1'!G46)</f>
        <v>0</v>
      </c>
      <c r="E285" s="302">
        <f>IF('Structures &amp; Real Property 1'!O46="","",'Structures &amp; Real Property 1'!O46)</f>
        <v>0</v>
      </c>
    </row>
    <row r="286" spans="1:5">
      <c r="A286" s="49" t="str">
        <f>IF('Structures &amp; Real Property 1'!N47="","",'Structures &amp; Real Property 1'!N47)</f>
        <v/>
      </c>
      <c r="B286" s="4" t="str">
        <f>IF('Structures &amp; Real Property 1'!D47="","",'Structures &amp; Real Property 1'!D47)</f>
        <v/>
      </c>
      <c r="C286" s="22"/>
      <c r="D286" s="302">
        <f>IF('Structures &amp; Real Property 1'!G47="","",'Structures &amp; Real Property 1'!G47)</f>
        <v>0</v>
      </c>
      <c r="E286" s="302">
        <f>IF('Structures &amp; Real Property 1'!O47="","",'Structures &amp; Real Property 1'!O47)</f>
        <v>0</v>
      </c>
    </row>
    <row r="287" spans="1:5">
      <c r="A287" s="49" t="str">
        <f>IF('Structures &amp; Real Property 1'!N48="","",'Structures &amp; Real Property 1'!N48)</f>
        <v/>
      </c>
      <c r="B287" s="4" t="str">
        <f>IF('Structures &amp; Real Property 1'!D48="","",'Structures &amp; Real Property 1'!D48)</f>
        <v/>
      </c>
      <c r="C287" s="22"/>
      <c r="D287" s="302">
        <f>IF('Structures &amp; Real Property 1'!G48="","",'Structures &amp; Real Property 1'!G48)</f>
        <v>0</v>
      </c>
      <c r="E287" s="302">
        <f>IF('Structures &amp; Real Property 1'!O48="","",'Structures &amp; Real Property 1'!O48)</f>
        <v>0</v>
      </c>
    </row>
    <row r="288" spans="1:5">
      <c r="A288" s="49" t="str">
        <f>IF('Structures &amp; Real Property 1'!N49="","",'Structures &amp; Real Property 1'!N49)</f>
        <v/>
      </c>
      <c r="B288" s="4" t="str">
        <f>IF('Structures &amp; Real Property 1'!D49="","",'Structures &amp; Real Property 1'!D49)</f>
        <v/>
      </c>
      <c r="C288" s="22"/>
      <c r="D288" s="302">
        <f>IF('Structures &amp; Real Property 1'!G49="","",'Structures &amp; Real Property 1'!G49)</f>
        <v>0</v>
      </c>
      <c r="E288" s="302">
        <f>IF('Structures &amp; Real Property 1'!O49="","",'Structures &amp; Real Property 1'!O49)</f>
        <v>0</v>
      </c>
    </row>
    <row r="289" spans="1:5">
      <c r="A289" s="49" t="str">
        <f>IF('Structures &amp; Real Property 1'!N50="","",'Structures &amp; Real Property 1'!N50)</f>
        <v/>
      </c>
      <c r="B289" s="4" t="str">
        <f>IF('Structures &amp; Real Property 1'!D50="","",'Structures &amp; Real Property 1'!D50)</f>
        <v/>
      </c>
      <c r="C289" s="22"/>
      <c r="D289" s="302">
        <f>IF('Structures &amp; Real Property 1'!G50="","",'Structures &amp; Real Property 1'!G50)</f>
        <v>0</v>
      </c>
      <c r="E289" s="302">
        <f>IF('Structures &amp; Real Property 1'!O50="","",'Structures &amp; Real Property 1'!O50)</f>
        <v>0</v>
      </c>
    </row>
    <row r="290" spans="1:5">
      <c r="A290" s="49" t="str">
        <f>IF('Structures &amp; Real Property 1'!N51="","",'Structures &amp; Real Property 1'!N51)</f>
        <v/>
      </c>
      <c r="B290" s="4" t="str">
        <f>IF('Structures &amp; Real Property 1'!D51="","",'Structures &amp; Real Property 1'!D51)</f>
        <v/>
      </c>
      <c r="C290" s="22"/>
      <c r="D290" s="302">
        <f>IF('Structures &amp; Real Property 1'!G51="","",'Structures &amp; Real Property 1'!G51)</f>
        <v>0</v>
      </c>
      <c r="E290" s="302">
        <f>IF('Structures &amp; Real Property 1'!O51="","",'Structures &amp; Real Property 1'!O51)</f>
        <v>0</v>
      </c>
    </row>
    <row r="291" spans="1:5">
      <c r="A291" s="49" t="str">
        <f>IF('Structures &amp; Real Property 1'!N52="","",'Structures &amp; Real Property 1'!N52)</f>
        <v/>
      </c>
      <c r="B291" s="4" t="str">
        <f>IF('Structures &amp; Real Property 1'!D52="","",'Structures &amp; Real Property 1'!D52)</f>
        <v/>
      </c>
      <c r="C291" s="22"/>
      <c r="D291" s="302">
        <f>IF('Structures &amp; Real Property 1'!G52="","",'Structures &amp; Real Property 1'!G52)</f>
        <v>0</v>
      </c>
      <c r="E291" s="302">
        <f>IF('Structures &amp; Real Property 1'!O52="","",'Structures &amp; Real Property 1'!O52)</f>
        <v>0</v>
      </c>
    </row>
    <row r="292" spans="1:5">
      <c r="A292" s="49" t="str">
        <f>IF('Structures &amp; Real Property 1'!N53="","",'Structures &amp; Real Property 1'!N53)</f>
        <v/>
      </c>
      <c r="B292" s="4" t="str">
        <f>IF('Structures &amp; Real Property 1'!D53="","",'Structures &amp; Real Property 1'!D53)</f>
        <v/>
      </c>
      <c r="C292" s="22"/>
      <c r="D292" s="302">
        <f>IF('Structures &amp; Real Property 1'!G53="","",'Structures &amp; Real Property 1'!G53)</f>
        <v>0</v>
      </c>
      <c r="E292" s="302">
        <f>IF('Structures &amp; Real Property 1'!O53="","",'Structures &amp; Real Property 1'!O53)</f>
        <v>0</v>
      </c>
    </row>
    <row r="293" spans="1:5">
      <c r="A293" s="49" t="str">
        <f>IF('Structures &amp; Real Property 2'!N9="","",'Structures &amp; Real Property 2'!N9)</f>
        <v/>
      </c>
      <c r="B293" s="4" t="str">
        <f>IF('Structures &amp; Real Property 2'!D9="","",'Structures &amp; Real Property 2'!D9)</f>
        <v/>
      </c>
      <c r="C293" s="22"/>
      <c r="D293" s="302">
        <f>IF('Structures &amp; Real Property 2'!G9="","",'Structures &amp; Real Property 2'!G9)</f>
        <v>0</v>
      </c>
      <c r="E293" s="302">
        <f>IF('Structures &amp; Real Property 2'!O9="","",'Structures &amp; Real Property 2'!O9)</f>
        <v>0</v>
      </c>
    </row>
    <row r="294" spans="1:5">
      <c r="A294" s="49" t="str">
        <f>IF('Structures &amp; Real Property 2'!N10="","",'Structures &amp; Real Property 2'!N10)</f>
        <v/>
      </c>
      <c r="B294" s="4" t="str">
        <f>IF('Structures &amp; Real Property 2'!D10="","",'Structures &amp; Real Property 2'!D10)</f>
        <v/>
      </c>
      <c r="C294" s="22"/>
      <c r="D294" s="302">
        <f>IF('Structures &amp; Real Property 2'!G10="","",'Structures &amp; Real Property 2'!G10)</f>
        <v>0</v>
      </c>
      <c r="E294" s="302">
        <f>IF('Structures &amp; Real Property 2'!O10="","",'Structures &amp; Real Property 2'!O10)</f>
        <v>0</v>
      </c>
    </row>
    <row r="295" spans="1:5">
      <c r="A295" s="49" t="str">
        <f>IF('Structures &amp; Real Property 2'!N11="","",'Structures &amp; Real Property 2'!N11)</f>
        <v/>
      </c>
      <c r="B295" s="4" t="str">
        <f>IF('Structures &amp; Real Property 2'!D11="","",'Structures &amp; Real Property 2'!D11)</f>
        <v/>
      </c>
      <c r="C295" s="22"/>
      <c r="D295" s="302">
        <f>IF('Structures &amp; Real Property 2'!G11="","",'Structures &amp; Real Property 2'!G11)</f>
        <v>0</v>
      </c>
      <c r="E295" s="302">
        <f>IF('Structures &amp; Real Property 2'!O11="","",'Structures &amp; Real Property 2'!O11)</f>
        <v>0</v>
      </c>
    </row>
    <row r="296" spans="1:5">
      <c r="A296" s="49" t="str">
        <f>IF('Structures &amp; Real Property 2'!N12="","",'Structures &amp; Real Property 2'!N12)</f>
        <v/>
      </c>
      <c r="B296" s="4" t="str">
        <f>IF('Structures &amp; Real Property 2'!D12="","",'Structures &amp; Real Property 2'!D12)</f>
        <v/>
      </c>
      <c r="C296" s="22"/>
      <c r="D296" s="302">
        <f>IF('Structures &amp; Real Property 2'!G12="","",'Structures &amp; Real Property 2'!G12)</f>
        <v>0</v>
      </c>
      <c r="E296" s="302">
        <f>IF('Structures &amp; Real Property 2'!O12="","",'Structures &amp; Real Property 2'!O12)</f>
        <v>0</v>
      </c>
    </row>
    <row r="297" spans="1:5">
      <c r="A297" s="49" t="str">
        <f>IF('Structures &amp; Real Property 2'!N13="","",'Structures &amp; Real Property 2'!N13)</f>
        <v/>
      </c>
      <c r="B297" s="4" t="str">
        <f>IF('Structures &amp; Real Property 2'!D13="","",'Structures &amp; Real Property 2'!D13)</f>
        <v/>
      </c>
      <c r="C297" s="22"/>
      <c r="D297" s="302">
        <f>IF('Structures &amp; Real Property 2'!G13="","",'Structures &amp; Real Property 2'!G13)</f>
        <v>0</v>
      </c>
      <c r="E297" s="302">
        <f>IF('Structures &amp; Real Property 2'!O13="","",'Structures &amp; Real Property 2'!O13)</f>
        <v>0</v>
      </c>
    </row>
    <row r="298" spans="1:5">
      <c r="A298" s="49" t="str">
        <f>IF('Structures &amp; Real Property 2'!N14="","",'Structures &amp; Real Property 2'!N14)</f>
        <v/>
      </c>
      <c r="B298" s="4" t="str">
        <f>IF('Structures &amp; Real Property 2'!D14="","",'Structures &amp; Real Property 2'!D14)</f>
        <v/>
      </c>
      <c r="C298" s="22"/>
      <c r="D298" s="302">
        <f>IF('Structures &amp; Real Property 2'!G14="","",'Structures &amp; Real Property 2'!G14)</f>
        <v>0</v>
      </c>
      <c r="E298" s="302">
        <f>IF('Structures &amp; Real Property 2'!O14="","",'Structures &amp; Real Property 2'!O14)</f>
        <v>0</v>
      </c>
    </row>
    <row r="299" spans="1:5">
      <c r="A299" s="49" t="str">
        <f>IF('Structures &amp; Real Property 2'!N15="","",'Structures &amp; Real Property 2'!N15)</f>
        <v/>
      </c>
      <c r="B299" s="4" t="str">
        <f>IF('Structures &amp; Real Property 2'!D15="","",'Structures &amp; Real Property 2'!D15)</f>
        <v/>
      </c>
      <c r="C299" s="22"/>
      <c r="D299" s="302">
        <f>IF('Structures &amp; Real Property 2'!G15="","",'Structures &amp; Real Property 2'!G15)</f>
        <v>0</v>
      </c>
      <c r="E299" s="302">
        <f>IF('Structures &amp; Real Property 2'!O15="","",'Structures &amp; Real Property 2'!O15)</f>
        <v>0</v>
      </c>
    </row>
    <row r="300" spans="1:5">
      <c r="A300" s="49" t="str">
        <f>IF('Structures &amp; Real Property 2'!N16="","",'Structures &amp; Real Property 2'!N16)</f>
        <v/>
      </c>
      <c r="B300" s="4" t="str">
        <f>IF('Structures &amp; Real Property 2'!D16="","",'Structures &amp; Real Property 2'!D16)</f>
        <v/>
      </c>
      <c r="C300" s="22"/>
      <c r="D300" s="302">
        <f>IF('Structures &amp; Real Property 2'!G16="","",'Structures &amp; Real Property 2'!G16)</f>
        <v>0</v>
      </c>
      <c r="E300" s="302">
        <f>IF('Structures &amp; Real Property 2'!O16="","",'Structures &amp; Real Property 2'!O16)</f>
        <v>0</v>
      </c>
    </row>
    <row r="301" spans="1:5">
      <c r="A301" s="49" t="str">
        <f>IF('Structures &amp; Real Property 2'!N17="","",'Structures &amp; Real Property 2'!N17)</f>
        <v/>
      </c>
      <c r="B301" s="4" t="str">
        <f>IF('Structures &amp; Real Property 2'!D17="","",'Structures &amp; Real Property 2'!D17)</f>
        <v/>
      </c>
      <c r="C301" s="22"/>
      <c r="D301" s="302">
        <f>IF('Structures &amp; Real Property 2'!G17="","",'Structures &amp; Real Property 2'!G17)</f>
        <v>0</v>
      </c>
      <c r="E301" s="302">
        <f>IF('Structures &amp; Real Property 2'!O17="","",'Structures &amp; Real Property 2'!O17)</f>
        <v>0</v>
      </c>
    </row>
    <row r="302" spans="1:5">
      <c r="A302" s="49" t="str">
        <f>IF('Structures &amp; Real Property 2'!N18="","",'Structures &amp; Real Property 2'!N18)</f>
        <v/>
      </c>
      <c r="B302" s="4" t="str">
        <f>IF('Structures &amp; Real Property 2'!D18="","",'Structures &amp; Real Property 2'!D18)</f>
        <v/>
      </c>
      <c r="C302" s="22"/>
      <c r="D302" s="302">
        <f>IF('Structures &amp; Real Property 2'!G18="","",'Structures &amp; Real Property 2'!G18)</f>
        <v>0</v>
      </c>
      <c r="E302" s="302">
        <f>IF('Structures &amp; Real Property 2'!O18="","",'Structures &amp; Real Property 2'!O18)</f>
        <v>0</v>
      </c>
    </row>
    <row r="303" spans="1:5">
      <c r="A303" s="49" t="str">
        <f>IF('Structures &amp; Real Property 2'!N19="","",'Structures &amp; Real Property 2'!N19)</f>
        <v/>
      </c>
      <c r="B303" s="4" t="str">
        <f>IF('Structures &amp; Real Property 2'!D19="","",'Structures &amp; Real Property 2'!D19)</f>
        <v/>
      </c>
      <c r="C303" s="22"/>
      <c r="D303" s="302">
        <f>IF('Structures &amp; Real Property 2'!G19="","",'Structures &amp; Real Property 2'!G19)</f>
        <v>0</v>
      </c>
      <c r="E303" s="302">
        <f>IF('Structures &amp; Real Property 2'!O19="","",'Structures &amp; Real Property 2'!O19)</f>
        <v>0</v>
      </c>
    </row>
    <row r="304" spans="1:5">
      <c r="A304" s="49" t="str">
        <f>IF('Structures &amp; Real Property 2'!N20="","",'Structures &amp; Real Property 2'!N20)</f>
        <v/>
      </c>
      <c r="B304" s="4" t="str">
        <f>IF('Structures &amp; Real Property 2'!D20="","",'Structures &amp; Real Property 2'!D20)</f>
        <v/>
      </c>
      <c r="C304" s="22"/>
      <c r="D304" s="302">
        <f>IF('Structures &amp; Real Property 2'!G20="","",'Structures &amp; Real Property 2'!G20)</f>
        <v>0</v>
      </c>
      <c r="E304" s="302">
        <f>IF('Structures &amp; Real Property 2'!O20="","",'Structures &amp; Real Property 2'!O20)</f>
        <v>0</v>
      </c>
    </row>
    <row r="305" spans="1:5">
      <c r="A305" s="49" t="str">
        <f>IF('Structures &amp; Real Property 2'!N21="","",'Structures &amp; Real Property 2'!N21)</f>
        <v/>
      </c>
      <c r="B305" s="4" t="str">
        <f>IF('Structures &amp; Real Property 2'!D21="","",'Structures &amp; Real Property 2'!D21)</f>
        <v/>
      </c>
      <c r="C305" s="22"/>
      <c r="D305" s="302">
        <f>IF('Structures &amp; Real Property 2'!G21="","",'Structures &amp; Real Property 2'!G21)</f>
        <v>0</v>
      </c>
      <c r="E305" s="302">
        <f>IF('Structures &amp; Real Property 2'!O21="","",'Structures &amp; Real Property 2'!O21)</f>
        <v>0</v>
      </c>
    </row>
    <row r="306" spans="1:5">
      <c r="A306" s="49" t="str">
        <f>IF('Structures &amp; Real Property 2'!N22="","",'Structures &amp; Real Property 2'!N22)</f>
        <v/>
      </c>
      <c r="B306" s="4" t="str">
        <f>IF('Structures &amp; Real Property 2'!D22="","",'Structures &amp; Real Property 2'!D22)</f>
        <v/>
      </c>
      <c r="C306" s="22"/>
      <c r="D306" s="302">
        <f>IF('Structures &amp; Real Property 2'!G22="","",'Structures &amp; Real Property 2'!G22)</f>
        <v>0</v>
      </c>
      <c r="E306" s="302">
        <f>IF('Structures &amp; Real Property 2'!O22="","",'Structures &amp; Real Property 2'!O22)</f>
        <v>0</v>
      </c>
    </row>
    <row r="307" spans="1:5">
      <c r="A307" s="49" t="str">
        <f>IF('Structures &amp; Real Property 2'!N23="","",'Structures &amp; Real Property 2'!N23)</f>
        <v/>
      </c>
      <c r="B307" s="4" t="str">
        <f>IF('Structures &amp; Real Property 2'!D23="","",'Structures &amp; Real Property 2'!D23)</f>
        <v/>
      </c>
      <c r="C307" s="22"/>
      <c r="D307" s="302">
        <f>IF('Structures &amp; Real Property 2'!G23="","",'Structures &amp; Real Property 2'!G23)</f>
        <v>0</v>
      </c>
      <c r="E307" s="302">
        <f>IF('Structures &amp; Real Property 2'!O23="","",'Structures &amp; Real Property 2'!O23)</f>
        <v>0</v>
      </c>
    </row>
    <row r="308" spans="1:5">
      <c r="A308" s="49" t="str">
        <f>IF('Structures &amp; Real Property 2'!N24="","",'Structures &amp; Real Property 2'!N24)</f>
        <v/>
      </c>
      <c r="B308" s="4" t="str">
        <f>IF('Structures &amp; Real Property 2'!D24="","",'Structures &amp; Real Property 2'!D24)</f>
        <v/>
      </c>
      <c r="C308" s="22"/>
      <c r="D308" s="302">
        <f>IF('Structures &amp; Real Property 2'!G24="","",'Structures &amp; Real Property 2'!G24)</f>
        <v>0</v>
      </c>
      <c r="E308" s="302">
        <f>IF('Structures &amp; Real Property 2'!O24="","",'Structures &amp; Real Property 2'!O24)</f>
        <v>0</v>
      </c>
    </row>
    <row r="309" spans="1:5">
      <c r="A309" s="49" t="str">
        <f>IF('Structures &amp; Real Property 2'!N25="","",'Structures &amp; Real Property 2'!N25)</f>
        <v/>
      </c>
      <c r="B309" s="4" t="str">
        <f>IF('Structures &amp; Real Property 2'!D25="","",'Structures &amp; Real Property 2'!D25)</f>
        <v/>
      </c>
      <c r="C309" s="22"/>
      <c r="D309" s="302">
        <f>IF('Structures &amp; Real Property 2'!G25="","",'Structures &amp; Real Property 2'!G25)</f>
        <v>0</v>
      </c>
      <c r="E309" s="302">
        <f>IF('Structures &amp; Real Property 2'!O25="","",'Structures &amp; Real Property 2'!O25)</f>
        <v>0</v>
      </c>
    </row>
    <row r="310" spans="1:5">
      <c r="A310" s="49" t="str">
        <f>IF('Structures &amp; Real Property 2'!N26="","",'Structures &amp; Real Property 2'!N26)</f>
        <v/>
      </c>
      <c r="B310" s="4" t="str">
        <f>IF('Structures &amp; Real Property 2'!D26="","",'Structures &amp; Real Property 2'!D26)</f>
        <v/>
      </c>
      <c r="C310" s="22"/>
      <c r="D310" s="302">
        <f>IF('Structures &amp; Real Property 2'!G26="","",'Structures &amp; Real Property 2'!G26)</f>
        <v>0</v>
      </c>
      <c r="E310" s="302">
        <f>IF('Structures &amp; Real Property 2'!O26="","",'Structures &amp; Real Property 2'!O26)</f>
        <v>0</v>
      </c>
    </row>
    <row r="311" spans="1:5">
      <c r="A311" s="49" t="str">
        <f>IF('Structures &amp; Real Property 2'!N27="","",'Structures &amp; Real Property 2'!N27)</f>
        <v/>
      </c>
      <c r="B311" s="4" t="str">
        <f>IF('Structures &amp; Real Property 2'!D27="","",'Structures &amp; Real Property 2'!D27)</f>
        <v/>
      </c>
      <c r="C311" s="22"/>
      <c r="D311" s="302">
        <f>IF('Structures &amp; Real Property 2'!G27="","",'Structures &amp; Real Property 2'!G27)</f>
        <v>0</v>
      </c>
      <c r="E311" s="302">
        <f>IF('Structures &amp; Real Property 2'!O27="","",'Structures &amp; Real Property 2'!O27)</f>
        <v>0</v>
      </c>
    </row>
    <row r="312" spans="1:5">
      <c r="A312" s="49" t="str">
        <f>IF('Structures &amp; Real Property 2'!N28="","",'Structures &amp; Real Property 2'!N28)</f>
        <v/>
      </c>
      <c r="B312" s="4" t="str">
        <f>IF('Structures &amp; Real Property 2'!D28="","",'Structures &amp; Real Property 2'!D28)</f>
        <v/>
      </c>
      <c r="C312" s="22"/>
      <c r="D312" s="302">
        <f>IF('Structures &amp; Real Property 2'!G28="","",'Structures &amp; Real Property 2'!G28)</f>
        <v>0</v>
      </c>
      <c r="E312" s="302">
        <f>IF('Structures &amp; Real Property 2'!O28="","",'Structures &amp; Real Property 2'!O28)</f>
        <v>0</v>
      </c>
    </row>
    <row r="313" spans="1:5">
      <c r="A313" s="49" t="str">
        <f>IF('Structures &amp; Real Property 2'!N29="","",'Structures &amp; Real Property 2'!N29)</f>
        <v/>
      </c>
      <c r="B313" s="4" t="str">
        <f>IF('Structures &amp; Real Property 2'!D29="","",'Structures &amp; Real Property 2'!D29)</f>
        <v/>
      </c>
      <c r="C313" s="22"/>
      <c r="D313" s="302">
        <f>IF('Structures &amp; Real Property 2'!G29="","",'Structures &amp; Real Property 2'!G29)</f>
        <v>0</v>
      </c>
      <c r="E313" s="302">
        <f>IF('Structures &amp; Real Property 2'!O29="","",'Structures &amp; Real Property 2'!O29)</f>
        <v>0</v>
      </c>
    </row>
    <row r="314" spans="1:5">
      <c r="A314" s="49" t="str">
        <f>IF('Structures &amp; Real Property 2'!N30="","",'Structures &amp; Real Property 2'!N30)</f>
        <v/>
      </c>
      <c r="B314" s="4" t="str">
        <f>IF('Structures &amp; Real Property 2'!D30="","",'Structures &amp; Real Property 2'!D30)</f>
        <v/>
      </c>
      <c r="C314" s="22"/>
      <c r="D314" s="302">
        <f>IF('Structures &amp; Real Property 2'!G30="","",'Structures &amp; Real Property 2'!G30)</f>
        <v>0</v>
      </c>
      <c r="E314" s="302">
        <f>IF('Structures &amp; Real Property 2'!O30="","",'Structures &amp; Real Property 2'!O30)</f>
        <v>0</v>
      </c>
    </row>
    <row r="315" spans="1:5">
      <c r="A315" s="49" t="str">
        <f>IF('Structures &amp; Real Property 2'!N31="","",'Structures &amp; Real Property 2'!N31)</f>
        <v/>
      </c>
      <c r="B315" s="4" t="str">
        <f>IF('Structures &amp; Real Property 2'!D31="","",'Structures &amp; Real Property 2'!D31)</f>
        <v/>
      </c>
      <c r="C315" s="22"/>
      <c r="D315" s="302">
        <f>IF('Structures &amp; Real Property 2'!G31="","",'Structures &amp; Real Property 2'!G31)</f>
        <v>0</v>
      </c>
      <c r="E315" s="302">
        <f>IF('Structures &amp; Real Property 2'!O31="","",'Structures &amp; Real Property 2'!O31)</f>
        <v>0</v>
      </c>
    </row>
    <row r="316" spans="1:5">
      <c r="A316" s="49" t="str">
        <f>IF('Structures &amp; Real Property 2'!N32="","",'Structures &amp; Real Property 2'!N32)</f>
        <v/>
      </c>
      <c r="B316" s="4" t="str">
        <f>IF('Structures &amp; Real Property 2'!D32="","",'Structures &amp; Real Property 2'!D32)</f>
        <v/>
      </c>
      <c r="C316" s="22"/>
      <c r="D316" s="302">
        <f>IF('Structures &amp; Real Property 2'!G32="","",'Structures &amp; Real Property 2'!G32)</f>
        <v>0</v>
      </c>
      <c r="E316" s="302">
        <f>IF('Structures &amp; Real Property 2'!O32="","",'Structures &amp; Real Property 2'!O32)</f>
        <v>0</v>
      </c>
    </row>
    <row r="317" spans="1:5">
      <c r="A317" s="49" t="str">
        <f>IF('Structures &amp; Real Property 2'!N33="","",'Structures &amp; Real Property 2'!N33)</f>
        <v/>
      </c>
      <c r="B317" s="4" t="str">
        <f>IF('Structures &amp; Real Property 2'!D33="","",'Structures &amp; Real Property 2'!D33)</f>
        <v/>
      </c>
      <c r="C317" s="22"/>
      <c r="D317" s="302">
        <f>IF('Structures &amp; Real Property 2'!G33="","",'Structures &amp; Real Property 2'!G33)</f>
        <v>0</v>
      </c>
      <c r="E317" s="302">
        <f>IF('Structures &amp; Real Property 2'!O33="","",'Structures &amp; Real Property 2'!O33)</f>
        <v>0</v>
      </c>
    </row>
    <row r="318" spans="1:5">
      <c r="A318" s="49" t="str">
        <f>IF('Structures &amp; Real Property 2'!N34="","",'Structures &amp; Real Property 2'!N34)</f>
        <v/>
      </c>
      <c r="B318" s="4" t="str">
        <f>IF('Structures &amp; Real Property 2'!D34="","",'Structures &amp; Real Property 2'!D34)</f>
        <v/>
      </c>
      <c r="C318" s="22"/>
      <c r="D318" s="302">
        <f>IF('Structures &amp; Real Property 2'!G34="","",'Structures &amp; Real Property 2'!G34)</f>
        <v>0</v>
      </c>
      <c r="E318" s="302">
        <f>IF('Structures &amp; Real Property 2'!O34="","",'Structures &amp; Real Property 2'!O34)</f>
        <v>0</v>
      </c>
    </row>
    <row r="319" spans="1:5">
      <c r="A319" s="49" t="str">
        <f>IF('Structures &amp; Real Property 2'!N35="","",'Structures &amp; Real Property 2'!N35)</f>
        <v/>
      </c>
      <c r="B319" s="4" t="str">
        <f>IF('Structures &amp; Real Property 2'!D35="","",'Structures &amp; Real Property 2'!D35)</f>
        <v/>
      </c>
      <c r="C319" s="22"/>
      <c r="D319" s="302">
        <f>IF('Structures &amp; Real Property 2'!G35="","",'Structures &amp; Real Property 2'!G35)</f>
        <v>0</v>
      </c>
      <c r="E319" s="302">
        <f>IF('Structures &amp; Real Property 2'!O35="","",'Structures &amp; Real Property 2'!O35)</f>
        <v>0</v>
      </c>
    </row>
    <row r="320" spans="1:5">
      <c r="A320" s="49" t="str">
        <f>IF('Structures &amp; Real Property 2'!N36="","",'Structures &amp; Real Property 2'!N36)</f>
        <v/>
      </c>
      <c r="B320" s="4" t="str">
        <f>IF('Structures &amp; Real Property 2'!D36="","",'Structures &amp; Real Property 2'!D36)</f>
        <v/>
      </c>
      <c r="C320" s="22"/>
      <c r="D320" s="302">
        <f>IF('Structures &amp; Real Property 2'!G36="","",'Structures &amp; Real Property 2'!G36)</f>
        <v>0</v>
      </c>
      <c r="E320" s="302">
        <f>IF('Structures &amp; Real Property 2'!O36="","",'Structures &amp; Real Property 2'!O36)</f>
        <v>0</v>
      </c>
    </row>
    <row r="321" spans="1:5">
      <c r="A321" s="49" t="str">
        <f>IF('Structures &amp; Real Property 2'!N37="","",'Structures &amp; Real Property 2'!N37)</f>
        <v/>
      </c>
      <c r="B321" s="4" t="str">
        <f>IF('Structures &amp; Real Property 2'!D37="","",'Structures &amp; Real Property 2'!D37)</f>
        <v/>
      </c>
      <c r="C321" s="22"/>
      <c r="D321" s="302">
        <f>IF('Structures &amp; Real Property 2'!G37="","",'Structures &amp; Real Property 2'!G37)</f>
        <v>0</v>
      </c>
      <c r="E321" s="302">
        <f>IF('Structures &amp; Real Property 2'!O37="","",'Structures &amp; Real Property 2'!O37)</f>
        <v>0</v>
      </c>
    </row>
    <row r="322" spans="1:5">
      <c r="A322" s="49" t="str">
        <f>IF('Structures &amp; Real Property 2'!N38="","",'Structures &amp; Real Property 2'!N38)</f>
        <v/>
      </c>
      <c r="B322" s="4" t="str">
        <f>IF('Structures &amp; Real Property 2'!D38="","",'Structures &amp; Real Property 2'!D38)</f>
        <v/>
      </c>
      <c r="C322" s="22"/>
      <c r="D322" s="302">
        <f>IF('Structures &amp; Real Property 2'!G38="","",'Structures &amp; Real Property 2'!G38)</f>
        <v>0</v>
      </c>
      <c r="E322" s="302">
        <f>IF('Structures &amp; Real Property 2'!O38="","",'Structures &amp; Real Property 2'!O38)</f>
        <v>0</v>
      </c>
    </row>
    <row r="323" spans="1:5">
      <c r="A323" s="49" t="str">
        <f>IF('Structures &amp; Real Property 2'!N39="","",'Structures &amp; Real Property 2'!N39)</f>
        <v/>
      </c>
      <c r="B323" s="4" t="str">
        <f>IF('Structures &amp; Real Property 2'!D39="","",'Structures &amp; Real Property 2'!D39)</f>
        <v/>
      </c>
      <c r="C323" s="22"/>
      <c r="D323" s="302">
        <f>IF('Structures &amp; Real Property 2'!G39="","",'Structures &amp; Real Property 2'!G39)</f>
        <v>0</v>
      </c>
      <c r="E323" s="302">
        <f>IF('Structures &amp; Real Property 2'!O39="","",'Structures &amp; Real Property 2'!O39)</f>
        <v>0</v>
      </c>
    </row>
    <row r="324" spans="1:5">
      <c r="A324" s="49" t="str">
        <f>IF('Structures &amp; Real Property 2'!N40="","",'Structures &amp; Real Property 2'!N40)</f>
        <v/>
      </c>
      <c r="B324" s="4" t="str">
        <f>IF('Structures &amp; Real Property 2'!D40="","",'Structures &amp; Real Property 2'!D40)</f>
        <v/>
      </c>
      <c r="C324" s="22"/>
      <c r="D324" s="302">
        <f>IF('Structures &amp; Real Property 2'!G40="","",'Structures &amp; Real Property 2'!G40)</f>
        <v>0</v>
      </c>
      <c r="E324" s="302">
        <f>IF('Structures &amp; Real Property 2'!O40="","",'Structures &amp; Real Property 2'!O40)</f>
        <v>0</v>
      </c>
    </row>
    <row r="325" spans="1:5">
      <c r="A325" s="49" t="str">
        <f>IF('Structures &amp; Real Property 2'!N41="","",'Structures &amp; Real Property 2'!N41)</f>
        <v/>
      </c>
      <c r="B325" s="4" t="str">
        <f>IF('Structures &amp; Real Property 2'!D41="","",'Structures &amp; Real Property 2'!D41)</f>
        <v/>
      </c>
      <c r="C325" s="22"/>
      <c r="D325" s="302">
        <f>IF('Structures &amp; Real Property 2'!G41="","",'Structures &amp; Real Property 2'!G41)</f>
        <v>0</v>
      </c>
      <c r="E325" s="302">
        <f>IF('Structures &amp; Real Property 2'!O41="","",'Structures &amp; Real Property 2'!O41)</f>
        <v>0</v>
      </c>
    </row>
    <row r="326" spans="1:5">
      <c r="A326" s="49" t="str">
        <f>IF('Structures &amp; Real Property 2'!N42="","",'Structures &amp; Real Property 2'!N42)</f>
        <v/>
      </c>
      <c r="B326" s="4" t="str">
        <f>IF('Structures &amp; Real Property 2'!D42="","",'Structures &amp; Real Property 2'!D42)</f>
        <v/>
      </c>
      <c r="C326" s="22"/>
      <c r="D326" s="302">
        <f>IF('Structures &amp; Real Property 2'!G42="","",'Structures &amp; Real Property 2'!G42)</f>
        <v>0</v>
      </c>
      <c r="E326" s="302">
        <f>IF('Structures &amp; Real Property 2'!O42="","",'Structures &amp; Real Property 2'!O42)</f>
        <v>0</v>
      </c>
    </row>
    <row r="327" spans="1:5">
      <c r="A327" s="49" t="str">
        <f>IF('Structures &amp; Real Property 2'!N43="","",'Structures &amp; Real Property 2'!N43)</f>
        <v/>
      </c>
      <c r="B327" s="4" t="str">
        <f>IF('Structures &amp; Real Property 2'!D43="","",'Structures &amp; Real Property 2'!D43)</f>
        <v/>
      </c>
      <c r="C327" s="22"/>
      <c r="D327" s="302">
        <f>IF('Structures &amp; Real Property 2'!G43="","",'Structures &amp; Real Property 2'!G43)</f>
        <v>0</v>
      </c>
      <c r="E327" s="302">
        <f>IF('Structures &amp; Real Property 2'!O43="","",'Structures &amp; Real Property 2'!O43)</f>
        <v>0</v>
      </c>
    </row>
    <row r="328" spans="1:5">
      <c r="A328" s="49" t="str">
        <f>IF('Structures &amp; Real Property 2'!N44="","",'Structures &amp; Real Property 2'!N44)</f>
        <v/>
      </c>
      <c r="B328" s="4" t="str">
        <f>IF('Structures &amp; Real Property 2'!D44="","",'Structures &amp; Real Property 2'!D44)</f>
        <v/>
      </c>
      <c r="C328" s="22"/>
      <c r="D328" s="302">
        <f>IF('Structures &amp; Real Property 2'!G44="","",'Structures &amp; Real Property 2'!G44)</f>
        <v>0</v>
      </c>
      <c r="E328" s="302">
        <f>IF('Structures &amp; Real Property 2'!O44="","",'Structures &amp; Real Property 2'!O44)</f>
        <v>0</v>
      </c>
    </row>
    <row r="329" spans="1:5">
      <c r="A329" s="49" t="str">
        <f>IF('Structures &amp; Real Property 2'!N45="","",'Structures &amp; Real Property 2'!N45)</f>
        <v/>
      </c>
      <c r="B329" s="4" t="str">
        <f>IF('Structures &amp; Real Property 2'!D45="","",'Structures &amp; Real Property 2'!D45)</f>
        <v/>
      </c>
      <c r="C329" s="22"/>
      <c r="D329" s="302">
        <f>IF('Structures &amp; Real Property 2'!G45="","",'Structures &amp; Real Property 2'!G45)</f>
        <v>0</v>
      </c>
      <c r="E329" s="302">
        <f>IF('Structures &amp; Real Property 2'!O45="","",'Structures &amp; Real Property 2'!O45)</f>
        <v>0</v>
      </c>
    </row>
    <row r="330" spans="1:5">
      <c r="A330" s="49" t="str">
        <f>IF('Structures &amp; Real Property 2'!N46="","",'Structures &amp; Real Property 2'!N46)</f>
        <v/>
      </c>
      <c r="B330" s="4" t="str">
        <f>IF('Structures &amp; Real Property 2'!D46="","",'Structures &amp; Real Property 2'!D46)</f>
        <v/>
      </c>
      <c r="C330" s="22"/>
      <c r="D330" s="302">
        <f>IF('Structures &amp; Real Property 2'!G46="","",'Structures &amp; Real Property 2'!G46)</f>
        <v>0</v>
      </c>
      <c r="E330" s="302">
        <f>IF('Structures &amp; Real Property 2'!O46="","",'Structures &amp; Real Property 2'!O46)</f>
        <v>0</v>
      </c>
    </row>
    <row r="331" spans="1:5">
      <c r="A331" s="49" t="str">
        <f>IF('Structures &amp; Real Property 2'!N47="","",'Structures &amp; Real Property 2'!N47)</f>
        <v/>
      </c>
      <c r="B331" s="4" t="str">
        <f>IF('Structures &amp; Real Property 2'!D47="","",'Structures &amp; Real Property 2'!D47)</f>
        <v/>
      </c>
      <c r="C331" s="22"/>
      <c r="D331" s="302">
        <f>IF('Structures &amp; Real Property 2'!G47="","",'Structures &amp; Real Property 2'!G47)</f>
        <v>0</v>
      </c>
      <c r="E331" s="302">
        <f>IF('Structures &amp; Real Property 2'!O47="","",'Structures &amp; Real Property 2'!O47)</f>
        <v>0</v>
      </c>
    </row>
    <row r="332" spans="1:5">
      <c r="A332" s="49" t="str">
        <f>IF('Structures &amp; Real Property 2'!N48="","",'Structures &amp; Real Property 2'!N48)</f>
        <v/>
      </c>
      <c r="B332" s="4" t="str">
        <f>IF('Structures &amp; Real Property 2'!D48="","",'Structures &amp; Real Property 2'!D48)</f>
        <v/>
      </c>
      <c r="C332" s="22"/>
      <c r="D332" s="302">
        <f>IF('Structures &amp; Real Property 2'!G48="","",'Structures &amp; Real Property 2'!G48)</f>
        <v>0</v>
      </c>
      <c r="E332" s="302">
        <f>IF('Structures &amp; Real Property 2'!O48="","",'Structures &amp; Real Property 2'!O48)</f>
        <v>0</v>
      </c>
    </row>
    <row r="333" spans="1:5">
      <c r="A333" s="49" t="str">
        <f>IF('Structures &amp; Real Property 2'!N49="","",'Structures &amp; Real Property 2'!N49)</f>
        <v/>
      </c>
      <c r="B333" s="4" t="str">
        <f>IF('Structures &amp; Real Property 2'!D49="","",'Structures &amp; Real Property 2'!D49)</f>
        <v/>
      </c>
      <c r="C333" s="22"/>
      <c r="D333" s="302">
        <f>IF('Structures &amp; Real Property 2'!G49="","",'Structures &amp; Real Property 2'!G49)</f>
        <v>0</v>
      </c>
      <c r="E333" s="302">
        <f>IF('Structures &amp; Real Property 2'!O49="","",'Structures &amp; Real Property 2'!O49)</f>
        <v>0</v>
      </c>
    </row>
    <row r="334" spans="1:5">
      <c r="A334" s="49" t="str">
        <f>IF('Structures &amp; Real Property 2'!N50="","",'Structures &amp; Real Property 2'!N50)</f>
        <v/>
      </c>
      <c r="B334" s="4" t="str">
        <f>IF('Structures &amp; Real Property 2'!D50="","",'Structures &amp; Real Property 2'!D50)</f>
        <v/>
      </c>
      <c r="C334" s="22"/>
      <c r="D334" s="302">
        <f>IF('Structures &amp; Real Property 2'!G50="","",'Structures &amp; Real Property 2'!G50)</f>
        <v>0</v>
      </c>
      <c r="E334" s="302">
        <f>IF('Structures &amp; Real Property 2'!O50="","",'Structures &amp; Real Property 2'!O50)</f>
        <v>0</v>
      </c>
    </row>
    <row r="335" spans="1:5">
      <c r="A335" s="49" t="str">
        <f>IF('Structures &amp; Real Property 2'!N51="","",'Structures &amp; Real Property 2'!N51)</f>
        <v/>
      </c>
      <c r="B335" s="4" t="str">
        <f>IF('Structures &amp; Real Property 2'!D51="","",'Structures &amp; Real Property 2'!D51)</f>
        <v/>
      </c>
      <c r="C335" s="22"/>
      <c r="D335" s="302">
        <f>IF('Structures &amp; Real Property 2'!G51="","",'Structures &amp; Real Property 2'!G51)</f>
        <v>0</v>
      </c>
      <c r="E335" s="302">
        <f>IF('Structures &amp; Real Property 2'!O51="","",'Structures &amp; Real Property 2'!O51)</f>
        <v>0</v>
      </c>
    </row>
    <row r="336" spans="1:5">
      <c r="A336" s="49" t="str">
        <f>IF('Structures &amp; Real Property 2'!N52="","",'Structures &amp; Real Property 2'!N52)</f>
        <v/>
      </c>
      <c r="B336" s="4" t="str">
        <f>IF('Structures &amp; Real Property 2'!D52="","",'Structures &amp; Real Property 2'!D52)</f>
        <v/>
      </c>
      <c r="C336" s="22"/>
      <c r="D336" s="302">
        <f>IF('Structures &amp; Real Property 2'!G52="","",'Structures &amp; Real Property 2'!G52)</f>
        <v>0</v>
      </c>
      <c r="E336" s="302">
        <f>IF('Structures &amp; Real Property 2'!O52="","",'Structures &amp; Real Property 2'!O52)</f>
        <v>0</v>
      </c>
    </row>
    <row r="337" spans="1:5">
      <c r="A337" s="49" t="str">
        <f>IF('Structures &amp; Real Property 2'!N53="","",'Structures &amp; Real Property 2'!N53)</f>
        <v/>
      </c>
      <c r="B337" s="4" t="str">
        <f>IF('Structures &amp; Real Property 2'!D53="","",'Structures &amp; Real Property 2'!D53)</f>
        <v/>
      </c>
      <c r="C337" s="22"/>
      <c r="D337" s="302">
        <f>IF('Structures &amp; Real Property 2'!G53="","",'Structures &amp; Real Property 2'!G53)</f>
        <v>0</v>
      </c>
      <c r="E337" s="302">
        <f>IF('Structures &amp; Real Property 2'!O53="","",'Structures &amp; Real Property 2'!O53)</f>
        <v>0</v>
      </c>
    </row>
    <row r="338" spans="1:5">
      <c r="A338" s="49" t="str">
        <f>IF('E &amp; F Freight 1'!N9="","",'E &amp; F Freight 1'!N9)</f>
        <v/>
      </c>
      <c r="B338" s="4" t="str">
        <f>IF('E &amp; F Freight 1'!D9="","",'E &amp; F Freight 1'!D9)</f>
        <v/>
      </c>
      <c r="C338" s="22"/>
      <c r="D338" s="203">
        <f>IF('E &amp; F Freight 1'!I9="","",'E &amp; F Freight 1'!I9)</f>
        <v>0</v>
      </c>
      <c r="E338" s="203">
        <f>IF('E &amp; F Freight 1'!O9="","",'E &amp; F Freight 1'!O9)</f>
        <v>0</v>
      </c>
    </row>
    <row r="339" spans="1:5">
      <c r="A339" s="49" t="str">
        <f>IF('E &amp; F Freight 1'!N10="","",'E &amp; F Freight 1'!N10)</f>
        <v/>
      </c>
      <c r="B339" s="4" t="str">
        <f>IF('E &amp; F Freight 1'!D10="","",'E &amp; F Freight 1'!D10)</f>
        <v/>
      </c>
      <c r="C339" s="22"/>
      <c r="D339" s="203">
        <f>IF('E &amp; F Freight 1'!I10="","",'E &amp; F Freight 1'!I10)</f>
        <v>0</v>
      </c>
      <c r="E339" s="203">
        <f>IF('E &amp; F Freight 1'!O10="","",'E &amp; F Freight 1'!O10)</f>
        <v>0</v>
      </c>
    </row>
    <row r="340" spans="1:5">
      <c r="A340" s="49" t="str">
        <f>IF('E &amp; F Freight 1'!N11="","",'E &amp; F Freight 1'!N11)</f>
        <v/>
      </c>
      <c r="B340" s="4" t="str">
        <f>IF('E &amp; F Freight 1'!D11="","",'E &amp; F Freight 1'!D11)</f>
        <v/>
      </c>
      <c r="C340" s="22"/>
      <c r="D340" s="203">
        <f>IF('E &amp; F Freight 1'!I11="","",'E &amp; F Freight 1'!I11)</f>
        <v>0</v>
      </c>
      <c r="E340" s="203">
        <f>IF('E &amp; F Freight 1'!O11="","",'E &amp; F Freight 1'!O11)</f>
        <v>0</v>
      </c>
    </row>
    <row r="341" spans="1:5">
      <c r="A341" s="49" t="str">
        <f>IF('E &amp; F Freight 1'!N12="","",'E &amp; F Freight 1'!N12)</f>
        <v/>
      </c>
      <c r="B341" s="4" t="str">
        <f>IF('E &amp; F Freight 1'!D12="","",'E &amp; F Freight 1'!D12)</f>
        <v/>
      </c>
      <c r="C341" s="22"/>
      <c r="D341" s="203">
        <f>IF('E &amp; F Freight 1'!I12="","",'E &amp; F Freight 1'!I12)</f>
        <v>0</v>
      </c>
      <c r="E341" s="203">
        <f>IF('E &amp; F Freight 1'!O12="","",'E &amp; F Freight 1'!O12)</f>
        <v>0</v>
      </c>
    </row>
    <row r="342" spans="1:5">
      <c r="A342" s="49" t="str">
        <f>IF('E &amp; F Freight 1'!N13="","",'E &amp; F Freight 1'!N13)</f>
        <v/>
      </c>
      <c r="B342" s="4" t="str">
        <f>IF('E &amp; F Freight 1'!D13="","",'E &amp; F Freight 1'!D13)</f>
        <v/>
      </c>
      <c r="C342" s="22"/>
      <c r="D342" s="203">
        <f>IF('E &amp; F Freight 1'!I13="","",'E &amp; F Freight 1'!I13)</f>
        <v>0</v>
      </c>
      <c r="E342" s="203">
        <f>IF('E &amp; F Freight 1'!O13="","",'E &amp; F Freight 1'!O13)</f>
        <v>0</v>
      </c>
    </row>
    <row r="343" spans="1:5">
      <c r="A343" s="49" t="str">
        <f>IF('E &amp; F Freight 1'!N14="","",'E &amp; F Freight 1'!N14)</f>
        <v/>
      </c>
      <c r="B343" s="4" t="str">
        <f>IF('E &amp; F Freight 1'!D14="","",'E &amp; F Freight 1'!D14)</f>
        <v/>
      </c>
      <c r="C343" s="22"/>
      <c r="D343" s="203">
        <f>IF('E &amp; F Freight 1'!I14="","",'E &amp; F Freight 1'!I14)</f>
        <v>0</v>
      </c>
      <c r="E343" s="203">
        <f>IF('E &amp; F Freight 1'!O14="","",'E &amp; F Freight 1'!O14)</f>
        <v>0</v>
      </c>
    </row>
    <row r="344" spans="1:5">
      <c r="A344" s="49" t="str">
        <f>IF('E &amp; F Freight 1'!N15="","",'E &amp; F Freight 1'!N15)</f>
        <v/>
      </c>
      <c r="B344" s="4" t="str">
        <f>IF('E &amp; F Freight 1'!D15="","",'E &amp; F Freight 1'!D15)</f>
        <v/>
      </c>
      <c r="C344" s="22"/>
      <c r="D344" s="203">
        <f>IF('E &amp; F Freight 1'!I15="","",'E &amp; F Freight 1'!I15)</f>
        <v>0</v>
      </c>
      <c r="E344" s="203">
        <f>IF('E &amp; F Freight 1'!O15="","",'E &amp; F Freight 1'!O15)</f>
        <v>0</v>
      </c>
    </row>
    <row r="345" spans="1:5">
      <c r="A345" s="49" t="str">
        <f>IF('E &amp; F Freight 1'!N16="","",'E &amp; F Freight 1'!N16)</f>
        <v/>
      </c>
      <c r="B345" s="4" t="str">
        <f>IF('E &amp; F Freight 1'!D16="","",'E &amp; F Freight 1'!D16)</f>
        <v/>
      </c>
      <c r="C345" s="22"/>
      <c r="D345" s="203">
        <f>IF('E &amp; F Freight 1'!I16="","",'E &amp; F Freight 1'!I16)</f>
        <v>0</v>
      </c>
      <c r="E345" s="203">
        <f>IF('E &amp; F Freight 1'!O16="","",'E &amp; F Freight 1'!O16)</f>
        <v>0</v>
      </c>
    </row>
    <row r="346" spans="1:5">
      <c r="A346" s="49" t="str">
        <f>IF('E &amp; F Freight 1'!N17="","",'E &amp; F Freight 1'!N17)</f>
        <v/>
      </c>
      <c r="B346" s="4" t="str">
        <f>IF('E &amp; F Freight 1'!D17="","",'E &amp; F Freight 1'!D17)</f>
        <v/>
      </c>
      <c r="C346" s="22"/>
      <c r="D346" s="203">
        <f>IF('E &amp; F Freight 1'!I17="","",'E &amp; F Freight 1'!I17)</f>
        <v>0</v>
      </c>
      <c r="E346" s="203">
        <f>IF('E &amp; F Freight 1'!O17="","",'E &amp; F Freight 1'!O17)</f>
        <v>0</v>
      </c>
    </row>
    <row r="347" spans="1:5">
      <c r="A347" s="49" t="str">
        <f>IF('E &amp; F Freight 1'!N18="","",'E &amp; F Freight 1'!N18)</f>
        <v/>
      </c>
      <c r="B347" s="4" t="str">
        <f>IF('E &amp; F Freight 1'!D18="","",'E &amp; F Freight 1'!D18)</f>
        <v/>
      </c>
      <c r="C347" s="22"/>
      <c r="D347" s="203">
        <f>IF('E &amp; F Freight 1'!I18="","",'E &amp; F Freight 1'!I18)</f>
        <v>0</v>
      </c>
      <c r="E347" s="203">
        <f>IF('E &amp; F Freight 1'!O18="","",'E &amp; F Freight 1'!O18)</f>
        <v>0</v>
      </c>
    </row>
    <row r="348" spans="1:5">
      <c r="A348" s="49" t="str">
        <f>IF('E &amp; F Freight 1'!N19="","",'E &amp; F Freight 1'!N19)</f>
        <v/>
      </c>
      <c r="B348" s="4" t="str">
        <f>IF('E &amp; F Freight 1'!D19="","",'E &amp; F Freight 1'!D19)</f>
        <v/>
      </c>
      <c r="C348" s="22"/>
      <c r="D348" s="203">
        <f>IF('E &amp; F Freight 1'!I19="","",'E &amp; F Freight 1'!I19)</f>
        <v>0</v>
      </c>
      <c r="E348" s="203">
        <f>IF('E &amp; F Freight 1'!O19="","",'E &amp; F Freight 1'!O19)</f>
        <v>0</v>
      </c>
    </row>
    <row r="349" spans="1:5">
      <c r="A349" s="49" t="str">
        <f>IF('E &amp; F Freight 1'!N20="","",'E &amp; F Freight 1'!N20)</f>
        <v/>
      </c>
      <c r="B349" s="4" t="str">
        <f>IF('E &amp; F Freight 1'!D20="","",'E &amp; F Freight 1'!D20)</f>
        <v/>
      </c>
      <c r="C349" s="22"/>
      <c r="D349" s="203">
        <f>IF('E &amp; F Freight 1'!I20="","",'E &amp; F Freight 1'!I20)</f>
        <v>0</v>
      </c>
      <c r="E349" s="203">
        <f>IF('E &amp; F Freight 1'!O20="","",'E &amp; F Freight 1'!O20)</f>
        <v>0</v>
      </c>
    </row>
    <row r="350" spans="1:5">
      <c r="A350" s="49" t="str">
        <f>IF('E &amp; F Freight 1'!N21="","",'E &amp; F Freight 1'!N21)</f>
        <v/>
      </c>
      <c r="B350" s="4" t="str">
        <f>IF('E &amp; F Freight 1'!D21="","",'E &amp; F Freight 1'!D21)</f>
        <v/>
      </c>
      <c r="C350" s="22"/>
      <c r="D350" s="203">
        <f>IF('E &amp; F Freight 1'!I21="","",'E &amp; F Freight 1'!I21)</f>
        <v>0</v>
      </c>
      <c r="E350" s="203">
        <f>IF('E &amp; F Freight 1'!O21="","",'E &amp; F Freight 1'!O21)</f>
        <v>0</v>
      </c>
    </row>
    <row r="351" spans="1:5">
      <c r="A351" s="49" t="str">
        <f>IF('E &amp; F Freight 1'!N22="","",'E &amp; F Freight 1'!N22)</f>
        <v/>
      </c>
      <c r="B351" s="4" t="str">
        <f>IF('E &amp; F Freight 1'!D22="","",'E &amp; F Freight 1'!D22)</f>
        <v/>
      </c>
      <c r="C351" s="22"/>
      <c r="D351" s="203">
        <f>IF('E &amp; F Freight 1'!I22="","",'E &amp; F Freight 1'!I22)</f>
        <v>0</v>
      </c>
      <c r="E351" s="203">
        <f>IF('E &amp; F Freight 1'!O22="","",'E &amp; F Freight 1'!O22)</f>
        <v>0</v>
      </c>
    </row>
    <row r="352" spans="1:5">
      <c r="A352" s="49" t="str">
        <f>IF('E &amp; F Freight 1'!N23="","",'E &amp; F Freight 1'!N23)</f>
        <v/>
      </c>
      <c r="B352" s="4" t="str">
        <f>IF('E &amp; F Freight 1'!D23="","",'E &amp; F Freight 1'!D23)</f>
        <v/>
      </c>
      <c r="C352" s="22"/>
      <c r="D352" s="203">
        <f>IF('E &amp; F Freight 1'!I23="","",'E &amp; F Freight 1'!I23)</f>
        <v>0</v>
      </c>
      <c r="E352" s="203">
        <f>IF('E &amp; F Freight 1'!O23="","",'E &amp; F Freight 1'!O23)</f>
        <v>0</v>
      </c>
    </row>
    <row r="353" spans="1:5">
      <c r="A353" s="49" t="str">
        <f>IF('E &amp; F Freight 1'!N24="","",'E &amp; F Freight 1'!N24)</f>
        <v/>
      </c>
      <c r="B353" s="4" t="str">
        <f>IF('E &amp; F Freight 1'!D24="","",'E &amp; F Freight 1'!D24)</f>
        <v/>
      </c>
      <c r="C353" s="22"/>
      <c r="D353" s="203">
        <f>IF('E &amp; F Freight 1'!I24="","",'E &amp; F Freight 1'!I24)</f>
        <v>0</v>
      </c>
      <c r="E353" s="203">
        <f>IF('E &amp; F Freight 1'!O24="","",'E &amp; F Freight 1'!O24)</f>
        <v>0</v>
      </c>
    </row>
    <row r="354" spans="1:5">
      <c r="A354" s="49" t="str">
        <f>IF('E &amp; F Freight 1'!N25="","",'E &amp; F Freight 1'!N25)</f>
        <v/>
      </c>
      <c r="B354" s="4" t="str">
        <f>IF('E &amp; F Freight 1'!D25="","",'E &amp; F Freight 1'!D25)</f>
        <v/>
      </c>
      <c r="C354" s="22"/>
      <c r="D354" s="203">
        <f>IF('E &amp; F Freight 1'!I25="","",'E &amp; F Freight 1'!I25)</f>
        <v>0</v>
      </c>
      <c r="E354" s="203">
        <f>IF('E &amp; F Freight 1'!O25="","",'E &amp; F Freight 1'!O25)</f>
        <v>0</v>
      </c>
    </row>
    <row r="355" spans="1:5">
      <c r="A355" s="49" t="str">
        <f>IF('E &amp; F Freight 1'!N26="","",'E &amp; F Freight 1'!N26)</f>
        <v/>
      </c>
      <c r="B355" s="4" t="str">
        <f>IF('E &amp; F Freight 1'!D26="","",'E &amp; F Freight 1'!D26)</f>
        <v/>
      </c>
      <c r="C355" s="22"/>
      <c r="D355" s="203">
        <f>IF('E &amp; F Freight 1'!I26="","",'E &amp; F Freight 1'!I26)</f>
        <v>0</v>
      </c>
      <c r="E355" s="203">
        <f>IF('E &amp; F Freight 1'!O26="","",'E &amp; F Freight 1'!O26)</f>
        <v>0</v>
      </c>
    </row>
    <row r="356" spans="1:5">
      <c r="A356" s="49" t="str">
        <f>IF('E &amp; F Freight 1'!N27="","",'E &amp; F Freight 1'!N27)</f>
        <v/>
      </c>
      <c r="B356" s="4" t="str">
        <f>IF('E &amp; F Freight 1'!D27="","",'E &amp; F Freight 1'!D27)</f>
        <v/>
      </c>
      <c r="C356" s="22"/>
      <c r="D356" s="203">
        <f>IF('E &amp; F Freight 1'!I27="","",'E &amp; F Freight 1'!I27)</f>
        <v>0</v>
      </c>
      <c r="E356" s="203">
        <f>IF('E &amp; F Freight 1'!O27="","",'E &amp; F Freight 1'!O27)</f>
        <v>0</v>
      </c>
    </row>
    <row r="357" spans="1:5">
      <c r="A357" s="49" t="str">
        <f>IF('E &amp; F Freight 1'!N28="","",'E &amp; F Freight 1'!N28)</f>
        <v/>
      </c>
      <c r="B357" s="4" t="str">
        <f>IF('E &amp; F Freight 1'!D28="","",'E &amp; F Freight 1'!D28)</f>
        <v/>
      </c>
      <c r="C357" s="22"/>
      <c r="D357" s="203">
        <f>IF('E &amp; F Freight 1'!I28="","",'E &amp; F Freight 1'!I28)</f>
        <v>0</v>
      </c>
      <c r="E357" s="203">
        <f>IF('E &amp; F Freight 1'!O28="","",'E &amp; F Freight 1'!O28)</f>
        <v>0</v>
      </c>
    </row>
    <row r="358" spans="1:5">
      <c r="A358" s="49" t="str">
        <f>IF('E &amp; F Freight 1'!N29="","",'E &amp; F Freight 1'!N29)</f>
        <v/>
      </c>
      <c r="B358" s="4" t="str">
        <f>IF('E &amp; F Freight 1'!D29="","",'E &amp; F Freight 1'!D29)</f>
        <v/>
      </c>
      <c r="C358" s="22"/>
      <c r="D358" s="203">
        <f>IF('E &amp; F Freight 1'!I29="","",'E &amp; F Freight 1'!I29)</f>
        <v>0</v>
      </c>
      <c r="E358" s="203">
        <f>IF('E &amp; F Freight 1'!O29="","",'E &amp; F Freight 1'!O29)</f>
        <v>0</v>
      </c>
    </row>
    <row r="359" spans="1:5">
      <c r="A359" s="49" t="str">
        <f>IF('E &amp; F Freight 1'!N30="","",'E &amp; F Freight 1'!N30)</f>
        <v/>
      </c>
      <c r="B359" s="4" t="str">
        <f>IF('E &amp; F Freight 1'!D30="","",'E &amp; F Freight 1'!D30)</f>
        <v/>
      </c>
      <c r="C359" s="22"/>
      <c r="D359" s="203">
        <f>IF('E &amp; F Freight 1'!I30="","",'E &amp; F Freight 1'!I30)</f>
        <v>0</v>
      </c>
      <c r="E359" s="203">
        <f>IF('E &amp; F Freight 1'!O30="","",'E &amp; F Freight 1'!O30)</f>
        <v>0</v>
      </c>
    </row>
    <row r="360" spans="1:5">
      <c r="A360" s="49" t="str">
        <f>IF('E &amp; F Freight 1'!N31="","",'E &amp; F Freight 1'!N31)</f>
        <v/>
      </c>
      <c r="B360" s="4" t="str">
        <f>IF('E &amp; F Freight 1'!D31="","",'E &amp; F Freight 1'!D31)</f>
        <v/>
      </c>
      <c r="C360" s="22"/>
      <c r="D360" s="203">
        <f>IF('E &amp; F Freight 1'!I31="","",'E &amp; F Freight 1'!I31)</f>
        <v>0</v>
      </c>
      <c r="E360" s="203">
        <f>IF('E &amp; F Freight 1'!O31="","",'E &amp; F Freight 1'!O31)</f>
        <v>0</v>
      </c>
    </row>
    <row r="361" spans="1:5">
      <c r="A361" s="49" t="str">
        <f>IF('E &amp; F Freight 1'!N32="","",'E &amp; F Freight 1'!N32)</f>
        <v/>
      </c>
      <c r="B361" s="4" t="str">
        <f>IF('E &amp; F Freight 1'!D32="","",'E &amp; F Freight 1'!D32)</f>
        <v/>
      </c>
      <c r="C361" s="22"/>
      <c r="D361" s="203">
        <f>IF('E &amp; F Freight 1'!I32="","",'E &amp; F Freight 1'!I32)</f>
        <v>0</v>
      </c>
      <c r="E361" s="203">
        <f>IF('E &amp; F Freight 1'!O32="","",'E &amp; F Freight 1'!O32)</f>
        <v>0</v>
      </c>
    </row>
    <row r="362" spans="1:5">
      <c r="A362" s="49" t="str">
        <f>IF('E &amp; F Freight 1'!N33="","",'E &amp; F Freight 1'!N33)</f>
        <v/>
      </c>
      <c r="B362" s="4" t="str">
        <f>IF('E &amp; F Freight 1'!D33="","",'E &amp; F Freight 1'!D33)</f>
        <v/>
      </c>
      <c r="C362" s="22"/>
      <c r="D362" s="203">
        <f>IF('E &amp; F Freight 1'!I33="","",'E &amp; F Freight 1'!I33)</f>
        <v>0</v>
      </c>
      <c r="E362" s="203">
        <f>IF('E &amp; F Freight 1'!O33="","",'E &amp; F Freight 1'!O33)</f>
        <v>0</v>
      </c>
    </row>
    <row r="363" spans="1:5">
      <c r="A363" s="49" t="str">
        <f>IF('E &amp; F Freight 1'!N34="","",'E &amp; F Freight 1'!N34)</f>
        <v/>
      </c>
      <c r="B363" s="4" t="str">
        <f>IF('E &amp; F Freight 1'!D34="","",'E &amp; F Freight 1'!D34)</f>
        <v/>
      </c>
      <c r="C363" s="22"/>
      <c r="D363" s="203">
        <f>IF('E &amp; F Freight 1'!I34="","",'E &amp; F Freight 1'!I34)</f>
        <v>0</v>
      </c>
      <c r="E363" s="203">
        <f>IF('E &amp; F Freight 1'!O34="","",'E &amp; F Freight 1'!O34)</f>
        <v>0</v>
      </c>
    </row>
    <row r="364" spans="1:5">
      <c r="A364" s="49" t="str">
        <f>IF('E &amp; F Freight 1'!N35="","",'E &amp; F Freight 1'!N35)</f>
        <v/>
      </c>
      <c r="B364" s="4" t="str">
        <f>IF('E &amp; F Freight 1'!D35="","",'E &amp; F Freight 1'!D35)</f>
        <v/>
      </c>
      <c r="C364" s="22"/>
      <c r="D364" s="203">
        <f>IF('E &amp; F Freight 1'!I35="","",'E &amp; F Freight 1'!I35)</f>
        <v>0</v>
      </c>
      <c r="E364" s="203">
        <f>IF('E &amp; F Freight 1'!O35="","",'E &amp; F Freight 1'!O35)</f>
        <v>0</v>
      </c>
    </row>
    <row r="365" spans="1:5">
      <c r="A365" s="49" t="str">
        <f>IF('E &amp; F Freight 1'!N36="","",'E &amp; F Freight 1'!N36)</f>
        <v/>
      </c>
      <c r="B365" s="4" t="str">
        <f>IF('E &amp; F Freight 1'!D36="","",'E &amp; F Freight 1'!D36)</f>
        <v/>
      </c>
      <c r="C365" s="22"/>
      <c r="D365" s="203">
        <f>IF('E &amp; F Freight 1'!I36="","",'E &amp; F Freight 1'!I36)</f>
        <v>0</v>
      </c>
      <c r="E365" s="203">
        <f>IF('E &amp; F Freight 1'!O36="","",'E &amp; F Freight 1'!O36)</f>
        <v>0</v>
      </c>
    </row>
    <row r="366" spans="1:5">
      <c r="A366" s="49" t="str">
        <f>IF('E &amp; F Freight 1'!N37="","",'E &amp; F Freight 1'!N37)</f>
        <v/>
      </c>
      <c r="B366" s="4" t="str">
        <f>IF('E &amp; F Freight 1'!D37="","",'E &amp; F Freight 1'!D37)</f>
        <v/>
      </c>
      <c r="C366" s="22"/>
      <c r="D366" s="203">
        <f>IF('E &amp; F Freight 1'!I37="","",'E &amp; F Freight 1'!I37)</f>
        <v>0</v>
      </c>
      <c r="E366" s="203">
        <f>IF('E &amp; F Freight 1'!O37="","",'E &amp; F Freight 1'!O37)</f>
        <v>0</v>
      </c>
    </row>
    <row r="367" spans="1:5">
      <c r="A367" s="49" t="str">
        <f>IF('E &amp; F Freight 1'!N38="","",'E &amp; F Freight 1'!N38)</f>
        <v/>
      </c>
      <c r="B367" s="4" t="str">
        <f>IF('E &amp; F Freight 1'!D38="","",'E &amp; F Freight 1'!D38)</f>
        <v/>
      </c>
      <c r="C367" s="22"/>
      <c r="D367" s="203">
        <f>IF('E &amp; F Freight 1'!I38="","",'E &amp; F Freight 1'!I38)</f>
        <v>0</v>
      </c>
      <c r="E367" s="203">
        <f>IF('E &amp; F Freight 1'!O38="","",'E &amp; F Freight 1'!O38)</f>
        <v>0</v>
      </c>
    </row>
    <row r="368" spans="1:5">
      <c r="A368" s="49" t="str">
        <f>IF('E &amp; F Freight 1'!N39="","",'E &amp; F Freight 1'!N39)</f>
        <v/>
      </c>
      <c r="B368" s="4" t="str">
        <f>IF('E &amp; F Freight 1'!D39="","",'E &amp; F Freight 1'!D39)</f>
        <v/>
      </c>
      <c r="C368" s="22"/>
      <c r="D368" s="203">
        <f>IF('E &amp; F Freight 1'!I39="","",'E &amp; F Freight 1'!I39)</f>
        <v>0</v>
      </c>
      <c r="E368" s="203">
        <f>IF('E &amp; F Freight 1'!O39="","",'E &amp; F Freight 1'!O39)</f>
        <v>0</v>
      </c>
    </row>
    <row r="369" spans="1:5">
      <c r="A369" s="49" t="str">
        <f>IF('E &amp; F Freight 1'!N40="","",'E &amp; F Freight 1'!N40)</f>
        <v/>
      </c>
      <c r="B369" s="4" t="str">
        <f>IF('E &amp; F Freight 1'!D40="","",'E &amp; F Freight 1'!D40)</f>
        <v/>
      </c>
      <c r="C369" s="22"/>
      <c r="D369" s="203">
        <f>IF('E &amp; F Freight 1'!I40="","",'E &amp; F Freight 1'!I40)</f>
        <v>0</v>
      </c>
      <c r="E369" s="203">
        <f>IF('E &amp; F Freight 1'!O40="","",'E &amp; F Freight 1'!O40)</f>
        <v>0</v>
      </c>
    </row>
    <row r="370" spans="1:5">
      <c r="A370" s="49" t="str">
        <f>IF('E &amp; F Freight 1'!N41="","",'E &amp; F Freight 1'!N41)</f>
        <v/>
      </c>
      <c r="B370" s="4" t="str">
        <f>IF('E &amp; F Freight 1'!D41="","",'E &amp; F Freight 1'!D41)</f>
        <v/>
      </c>
      <c r="C370" s="22"/>
      <c r="D370" s="203">
        <f>IF('E &amp; F Freight 1'!I41="","",'E &amp; F Freight 1'!I41)</f>
        <v>0</v>
      </c>
      <c r="E370" s="203">
        <f>IF('E &amp; F Freight 1'!O41="","",'E &amp; F Freight 1'!O41)</f>
        <v>0</v>
      </c>
    </row>
    <row r="371" spans="1:5">
      <c r="A371" s="49" t="str">
        <f>IF('E &amp; F Freight 1'!N42="","",'E &amp; F Freight 1'!N42)</f>
        <v/>
      </c>
      <c r="B371" s="4" t="str">
        <f>IF('E &amp; F Freight 1'!D42="","",'E &amp; F Freight 1'!D42)</f>
        <v/>
      </c>
      <c r="C371" s="22"/>
      <c r="D371" s="203">
        <f>IF('E &amp; F Freight 1'!I42="","",'E &amp; F Freight 1'!I42)</f>
        <v>0</v>
      </c>
      <c r="E371" s="203">
        <f>IF('E &amp; F Freight 1'!O42="","",'E &amp; F Freight 1'!O42)</f>
        <v>0</v>
      </c>
    </row>
    <row r="372" spans="1:5">
      <c r="A372" s="49" t="str">
        <f>IF('E &amp; F Freight 1'!N43="","",'E &amp; F Freight 1'!N43)</f>
        <v/>
      </c>
      <c r="B372" s="4" t="str">
        <f>IF('E &amp; F Freight 1'!D43="","",'E &amp; F Freight 1'!D43)</f>
        <v/>
      </c>
      <c r="C372" s="22"/>
      <c r="D372" s="203">
        <f>IF('E &amp; F Freight 1'!I43="","",'E &amp; F Freight 1'!I43)</f>
        <v>0</v>
      </c>
      <c r="E372" s="203">
        <f>IF('E &amp; F Freight 1'!O43="","",'E &amp; F Freight 1'!O43)</f>
        <v>0</v>
      </c>
    </row>
    <row r="373" spans="1:5">
      <c r="A373" s="49" t="str">
        <f>IF('E &amp; F Freight 1'!N44="","",'E &amp; F Freight 1'!N44)</f>
        <v/>
      </c>
      <c r="B373" s="4" t="str">
        <f>IF('E &amp; F Freight 1'!D44="","",'E &amp; F Freight 1'!D44)</f>
        <v/>
      </c>
      <c r="C373" s="22"/>
      <c r="D373" s="203">
        <f>IF('E &amp; F Freight 1'!I44="","",'E &amp; F Freight 1'!I44)</f>
        <v>0</v>
      </c>
      <c r="E373" s="203">
        <f>IF('E &amp; F Freight 1'!O44="","",'E &amp; F Freight 1'!O44)</f>
        <v>0</v>
      </c>
    </row>
    <row r="374" spans="1:5">
      <c r="A374" s="49" t="str">
        <f>IF('E &amp; F Freight 1'!N45="","",'E &amp; F Freight 1'!N45)</f>
        <v/>
      </c>
      <c r="B374" s="4" t="str">
        <f>IF('E &amp; F Freight 1'!D45="","",'E &amp; F Freight 1'!D45)</f>
        <v/>
      </c>
      <c r="C374" s="22"/>
      <c r="D374" s="203">
        <f>IF('E &amp; F Freight 1'!I45="","",'E &amp; F Freight 1'!I45)</f>
        <v>0</v>
      </c>
      <c r="E374" s="203">
        <f>IF('E &amp; F Freight 1'!O45="","",'E &amp; F Freight 1'!O45)</f>
        <v>0</v>
      </c>
    </row>
    <row r="375" spans="1:5">
      <c r="A375" s="49" t="str">
        <f>IF('E &amp; F Freight 1'!N46="","",'E &amp; F Freight 1'!N46)</f>
        <v/>
      </c>
      <c r="B375" s="4" t="str">
        <f>IF('E &amp; F Freight 1'!D46="","",'E &amp; F Freight 1'!D46)</f>
        <v/>
      </c>
      <c r="C375" s="22"/>
      <c r="D375" s="203">
        <f>IF('E &amp; F Freight 1'!I46="","",'E &amp; F Freight 1'!I46)</f>
        <v>0</v>
      </c>
      <c r="E375" s="203">
        <f>IF('E &amp; F Freight 1'!O46="","",'E &amp; F Freight 1'!O46)</f>
        <v>0</v>
      </c>
    </row>
    <row r="376" spans="1:5">
      <c r="A376" s="49" t="str">
        <f>IF('E &amp; F Freight 1'!N47="","",'E &amp; F Freight 1'!N47)</f>
        <v/>
      </c>
      <c r="B376" s="4" t="str">
        <f>IF('E &amp; F Freight 1'!D47="","",'E &amp; F Freight 1'!D47)</f>
        <v/>
      </c>
      <c r="C376" s="22"/>
      <c r="D376" s="203">
        <f>IF('E &amp; F Freight 1'!I47="","",'E &amp; F Freight 1'!I47)</f>
        <v>0</v>
      </c>
      <c r="E376" s="203">
        <f>IF('E &amp; F Freight 1'!O47="","",'E &amp; F Freight 1'!O47)</f>
        <v>0</v>
      </c>
    </row>
    <row r="377" spans="1:5">
      <c r="A377" s="49" t="str">
        <f>IF('E &amp; F Freight 1'!N48="","",'E &amp; F Freight 1'!N48)</f>
        <v/>
      </c>
      <c r="B377" s="4" t="str">
        <f>IF('E &amp; F Freight 1'!D48="","",'E &amp; F Freight 1'!D48)</f>
        <v/>
      </c>
      <c r="C377" s="22"/>
      <c r="D377" s="203">
        <f>IF('E &amp; F Freight 1'!I48="","",'E &amp; F Freight 1'!I48)</f>
        <v>0</v>
      </c>
      <c r="E377" s="203">
        <f>IF('E &amp; F Freight 1'!O48="","",'E &amp; F Freight 1'!O48)</f>
        <v>0</v>
      </c>
    </row>
    <row r="378" spans="1:5">
      <c r="A378" s="49" t="str">
        <f>IF('E &amp; F Freight 1'!N49="","",'E &amp; F Freight 1'!N49)</f>
        <v/>
      </c>
      <c r="B378" s="4" t="str">
        <f>IF('E &amp; F Freight 1'!D49="","",'E &amp; F Freight 1'!D49)</f>
        <v/>
      </c>
      <c r="C378" s="22"/>
      <c r="D378" s="203">
        <f>IF('E &amp; F Freight 1'!I49="","",'E &amp; F Freight 1'!I49)</f>
        <v>0</v>
      </c>
      <c r="E378" s="203">
        <f>IF('E &amp; F Freight 1'!O49="","",'E &amp; F Freight 1'!O49)</f>
        <v>0</v>
      </c>
    </row>
    <row r="379" spans="1:5">
      <c r="A379" s="49" t="str">
        <f>IF('E &amp; F Freight 1'!N50="","",'E &amp; F Freight 1'!N50)</f>
        <v/>
      </c>
      <c r="B379" s="4" t="str">
        <f>IF('E &amp; F Freight 1'!D50="","",'E &amp; F Freight 1'!D50)</f>
        <v/>
      </c>
      <c r="C379" s="22"/>
      <c r="D379" s="203">
        <f>IF('E &amp; F Freight 1'!I50="","",'E &amp; F Freight 1'!I50)</f>
        <v>0</v>
      </c>
      <c r="E379" s="203">
        <f>IF('E &amp; F Freight 1'!O50="","",'E &amp; F Freight 1'!O50)</f>
        <v>0</v>
      </c>
    </row>
    <row r="380" spans="1:5">
      <c r="A380" s="49" t="str">
        <f>IF('E &amp; F Freight 1'!N51="","",'E &amp; F Freight 1'!N51)</f>
        <v/>
      </c>
      <c r="B380" s="4" t="str">
        <f>IF('E &amp; F Freight 1'!D51="","",'E &amp; F Freight 1'!D51)</f>
        <v/>
      </c>
      <c r="C380" s="22"/>
      <c r="D380" s="203">
        <f>IF('E &amp; F Freight 1'!I51="","",'E &amp; F Freight 1'!I51)</f>
        <v>0</v>
      </c>
      <c r="E380" s="203">
        <f>IF('E &amp; F Freight 1'!O51="","",'E &amp; F Freight 1'!O51)</f>
        <v>0</v>
      </c>
    </row>
    <row r="381" spans="1:5">
      <c r="A381" s="49">
        <f>IF('E &amp; F Freight 1'!N52="","",'E &amp; F Freight 1'!N52)</f>
        <v>3502</v>
      </c>
      <c r="B381" s="4" t="str">
        <f>IF('E &amp; F Freight 1'!D52="","",'E &amp; F Freight 1'!D52)</f>
        <v/>
      </c>
      <c r="C381" s="22"/>
      <c r="D381" s="203">
        <f>IF('E &amp; F Freight 1'!I52="","",'E &amp; F Freight 1'!I52)</f>
        <v>0</v>
      </c>
      <c r="E381" s="203">
        <f>IF('E &amp; F Freight 1'!O52="","",'E &amp; F Freight 1'!O52)</f>
        <v>0</v>
      </c>
    </row>
    <row r="382" spans="1:5">
      <c r="A382" s="49" t="str">
        <f>IF('E &amp; F Freight 1'!N53="","",'E &amp; F Freight 1'!N53)</f>
        <v/>
      </c>
      <c r="B382" s="4" t="str">
        <f>IF('E &amp; F Freight 1'!D53="","",'E &amp; F Freight 1'!D53)</f>
        <v/>
      </c>
      <c r="C382" s="22"/>
      <c r="D382" s="203">
        <f>IF('E &amp; F Freight 1'!I53="","",'E &amp; F Freight 1'!I53)</f>
        <v>0</v>
      </c>
      <c r="E382" s="203">
        <f>IF('E &amp; F Freight 1'!O53="","",'E &amp; F Freight 1'!O53)</f>
        <v>0</v>
      </c>
    </row>
    <row r="383" spans="1:5">
      <c r="A383" s="49" t="str">
        <f>IF('E &amp; F Freight 2'!N9="","",'E &amp; F Freight 2'!N9)</f>
        <v/>
      </c>
      <c r="B383" s="4" t="str">
        <f>IF('E &amp; F Freight 2'!D9="","",'E &amp; F Freight 2'!D9)</f>
        <v/>
      </c>
      <c r="C383" s="22"/>
      <c r="D383" s="203">
        <f>IF('E &amp; F Freight 2'!I9="","",'E &amp; F Freight 2'!I9)</f>
        <v>0</v>
      </c>
      <c r="E383" s="203">
        <f>IF('E &amp; F Freight 2'!O9="","",'E &amp; F Freight 2'!O9)</f>
        <v>0</v>
      </c>
    </row>
    <row r="384" spans="1:5">
      <c r="A384" s="49" t="str">
        <f>IF('E &amp; F Freight 2'!N10="","",'E &amp; F Freight 2'!N10)</f>
        <v/>
      </c>
      <c r="B384" s="4" t="str">
        <f>IF('E &amp; F Freight 2'!D10="","",'E &amp; F Freight 2'!D10)</f>
        <v/>
      </c>
      <c r="C384" s="22"/>
      <c r="D384" s="203">
        <f>IF('E &amp; F Freight 2'!I10="","",'E &amp; F Freight 2'!I10)</f>
        <v>0</v>
      </c>
      <c r="E384" s="203">
        <f>IF('E &amp; F Freight 2'!O10="","",'E &amp; F Freight 2'!O10)</f>
        <v>0</v>
      </c>
    </row>
    <row r="385" spans="1:5">
      <c r="A385" s="49" t="str">
        <f>IF('E &amp; F Freight 2'!N11="","",'E &amp; F Freight 2'!N11)</f>
        <v/>
      </c>
      <c r="B385" s="4" t="str">
        <f>IF('E &amp; F Freight 2'!D11="","",'E &amp; F Freight 2'!D11)</f>
        <v/>
      </c>
      <c r="C385" s="22"/>
      <c r="D385" s="203">
        <f>IF('E &amp; F Freight 2'!I11="","",'E &amp; F Freight 2'!I11)</f>
        <v>0</v>
      </c>
      <c r="E385" s="203">
        <f>IF('E &amp; F Freight 2'!O11="","",'E &amp; F Freight 2'!O11)</f>
        <v>0</v>
      </c>
    </row>
    <row r="386" spans="1:5">
      <c r="A386" s="49" t="str">
        <f>IF('E &amp; F Freight 2'!N12="","",'E &amp; F Freight 2'!N12)</f>
        <v/>
      </c>
      <c r="B386" s="4" t="str">
        <f>IF('E &amp; F Freight 2'!D12="","",'E &amp; F Freight 2'!D12)</f>
        <v/>
      </c>
      <c r="C386" s="22"/>
      <c r="D386" s="203">
        <f>IF('E &amp; F Freight 2'!I12="","",'E &amp; F Freight 2'!I12)</f>
        <v>0</v>
      </c>
      <c r="E386" s="203">
        <f>IF('E &amp; F Freight 2'!O12="","",'E &amp; F Freight 2'!O12)</f>
        <v>0</v>
      </c>
    </row>
    <row r="387" spans="1:5">
      <c r="A387" s="49" t="str">
        <f>IF('E &amp; F Freight 2'!N13="","",'E &amp; F Freight 2'!N13)</f>
        <v/>
      </c>
      <c r="B387" s="4" t="str">
        <f>IF('E &amp; F Freight 2'!D13="","",'E &amp; F Freight 2'!D13)</f>
        <v/>
      </c>
      <c r="C387" s="22"/>
      <c r="D387" s="203">
        <f>IF('E &amp; F Freight 2'!I13="","",'E &amp; F Freight 2'!I13)</f>
        <v>0</v>
      </c>
      <c r="E387" s="203">
        <f>IF('E &amp; F Freight 2'!O13="","",'E &amp; F Freight 2'!O13)</f>
        <v>0</v>
      </c>
    </row>
    <row r="388" spans="1:5">
      <c r="A388" s="49" t="str">
        <f>IF('E &amp; F Freight 2'!N14="","",'E &amp; F Freight 2'!N14)</f>
        <v/>
      </c>
      <c r="B388" s="4" t="str">
        <f>IF('E &amp; F Freight 2'!D14="","",'E &amp; F Freight 2'!D14)</f>
        <v/>
      </c>
      <c r="C388" s="22"/>
      <c r="D388" s="203">
        <f>IF('E &amp; F Freight 2'!I14="","",'E &amp; F Freight 2'!I14)</f>
        <v>0</v>
      </c>
      <c r="E388" s="203">
        <f>IF('E &amp; F Freight 2'!O14="","",'E &amp; F Freight 2'!O14)</f>
        <v>0</v>
      </c>
    </row>
    <row r="389" spans="1:5">
      <c r="A389" s="49" t="str">
        <f>IF('E &amp; F Freight 2'!N15="","",'E &amp; F Freight 2'!N15)</f>
        <v/>
      </c>
      <c r="B389" s="4" t="str">
        <f>IF('E &amp; F Freight 2'!D15="","",'E &amp; F Freight 2'!D15)</f>
        <v/>
      </c>
      <c r="C389" s="22"/>
      <c r="D389" s="203">
        <f>IF('E &amp; F Freight 2'!I15="","",'E &amp; F Freight 2'!I15)</f>
        <v>0</v>
      </c>
      <c r="E389" s="203">
        <f>IF('E &amp; F Freight 2'!O15="","",'E &amp; F Freight 2'!O15)</f>
        <v>0</v>
      </c>
    </row>
    <row r="390" spans="1:5">
      <c r="A390" s="49" t="str">
        <f>IF('E &amp; F Freight 2'!N16="","",'E &amp; F Freight 2'!N16)</f>
        <v/>
      </c>
      <c r="B390" s="4" t="str">
        <f>IF('E &amp; F Freight 2'!D16="","",'E &amp; F Freight 2'!D16)</f>
        <v/>
      </c>
      <c r="C390" s="22"/>
      <c r="D390" s="203">
        <f>IF('E &amp; F Freight 2'!I16="","",'E &amp; F Freight 2'!I16)</f>
        <v>0</v>
      </c>
      <c r="E390" s="203">
        <f>IF('E &amp; F Freight 2'!O16="","",'E &amp; F Freight 2'!O16)</f>
        <v>0</v>
      </c>
    </row>
    <row r="391" spans="1:5">
      <c r="A391" s="49" t="str">
        <f>IF('E &amp; F Freight 2'!N17="","",'E &amp; F Freight 2'!N17)</f>
        <v/>
      </c>
      <c r="B391" s="4" t="str">
        <f>IF('E &amp; F Freight 2'!D17="","",'E &amp; F Freight 2'!D17)</f>
        <v/>
      </c>
      <c r="C391" s="22"/>
      <c r="D391" s="203">
        <f>IF('E &amp; F Freight 2'!I17="","",'E &amp; F Freight 2'!I17)</f>
        <v>0</v>
      </c>
      <c r="E391" s="203">
        <f>IF('E &amp; F Freight 2'!O17="","",'E &amp; F Freight 2'!O17)</f>
        <v>0</v>
      </c>
    </row>
    <row r="392" spans="1:5">
      <c r="A392" s="49" t="str">
        <f>IF('E &amp; F Freight 2'!N18="","",'E &amp; F Freight 2'!N18)</f>
        <v/>
      </c>
      <c r="B392" s="4" t="str">
        <f>IF('E &amp; F Freight 2'!D18="","",'E &amp; F Freight 2'!D18)</f>
        <v/>
      </c>
      <c r="C392" s="22"/>
      <c r="D392" s="203">
        <f>IF('E &amp; F Freight 2'!I18="","",'E &amp; F Freight 2'!I18)</f>
        <v>0</v>
      </c>
      <c r="E392" s="203">
        <f>IF('E &amp; F Freight 2'!O18="","",'E &amp; F Freight 2'!O18)</f>
        <v>0</v>
      </c>
    </row>
    <row r="393" spans="1:5">
      <c r="A393" s="49" t="str">
        <f>IF('E &amp; F Freight 2'!N19="","",'E &amp; F Freight 2'!N19)</f>
        <v/>
      </c>
      <c r="B393" s="4" t="str">
        <f>IF('E &amp; F Freight 2'!D19="","",'E &amp; F Freight 2'!D19)</f>
        <v/>
      </c>
      <c r="C393" s="22"/>
      <c r="D393" s="203">
        <f>IF('E &amp; F Freight 2'!I19="","",'E &amp; F Freight 2'!I19)</f>
        <v>0</v>
      </c>
      <c r="E393" s="203">
        <f>IF('E &amp; F Freight 2'!O19="","",'E &amp; F Freight 2'!O19)</f>
        <v>0</v>
      </c>
    </row>
    <row r="394" spans="1:5">
      <c r="A394" s="49" t="str">
        <f>IF('E &amp; F Freight 2'!N20="","",'E &amp; F Freight 2'!N20)</f>
        <v/>
      </c>
      <c r="B394" s="4" t="str">
        <f>IF('E &amp; F Freight 2'!D20="","",'E &amp; F Freight 2'!D20)</f>
        <v/>
      </c>
      <c r="C394" s="22"/>
      <c r="D394" s="203">
        <f>IF('E &amp; F Freight 2'!I20="","",'E &amp; F Freight 2'!I20)</f>
        <v>0</v>
      </c>
      <c r="E394" s="203">
        <f>IF('E &amp; F Freight 2'!O20="","",'E &amp; F Freight 2'!O20)</f>
        <v>0</v>
      </c>
    </row>
    <row r="395" spans="1:5">
      <c r="A395" s="49" t="str">
        <f>IF('E &amp; F Freight 2'!N21="","",'E &amp; F Freight 2'!N21)</f>
        <v/>
      </c>
      <c r="B395" s="4" t="str">
        <f>IF('E &amp; F Freight 2'!D21="","",'E &amp; F Freight 2'!D21)</f>
        <v/>
      </c>
      <c r="C395" s="22"/>
      <c r="D395" s="203">
        <f>IF('E &amp; F Freight 2'!I21="","",'E &amp; F Freight 2'!I21)</f>
        <v>0</v>
      </c>
      <c r="E395" s="203">
        <f>IF('E &amp; F Freight 2'!O21="","",'E &amp; F Freight 2'!O21)</f>
        <v>0</v>
      </c>
    </row>
    <row r="396" spans="1:5">
      <c r="A396" s="49" t="str">
        <f>IF('E &amp; F Freight 2'!N22="","",'E &amp; F Freight 2'!N22)</f>
        <v/>
      </c>
      <c r="B396" s="4" t="str">
        <f>IF('E &amp; F Freight 2'!D22="","",'E &amp; F Freight 2'!D22)</f>
        <v/>
      </c>
      <c r="C396" s="22"/>
      <c r="D396" s="203">
        <f>IF('E &amp; F Freight 2'!I22="","",'E &amp; F Freight 2'!I22)</f>
        <v>0</v>
      </c>
      <c r="E396" s="203">
        <f>IF('E &amp; F Freight 2'!O22="","",'E &amp; F Freight 2'!O22)</f>
        <v>0</v>
      </c>
    </row>
    <row r="397" spans="1:5">
      <c r="A397" s="49" t="str">
        <f>IF('E &amp; F Freight 2'!N23="","",'E &amp; F Freight 2'!N23)</f>
        <v/>
      </c>
      <c r="B397" s="4" t="str">
        <f>IF('E &amp; F Freight 2'!D23="","",'E &amp; F Freight 2'!D23)</f>
        <v/>
      </c>
      <c r="C397" s="22"/>
      <c r="D397" s="203">
        <f>IF('E &amp; F Freight 2'!I23="","",'E &amp; F Freight 2'!I23)</f>
        <v>0</v>
      </c>
      <c r="E397" s="203">
        <f>IF('E &amp; F Freight 2'!O23="","",'E &amp; F Freight 2'!O23)</f>
        <v>0</v>
      </c>
    </row>
    <row r="398" spans="1:5">
      <c r="A398" s="49" t="str">
        <f>IF('E &amp; F Freight 2'!N24="","",'E &amp; F Freight 2'!N24)</f>
        <v/>
      </c>
      <c r="B398" s="4" t="str">
        <f>IF('E &amp; F Freight 2'!D24="","",'E &amp; F Freight 2'!D24)</f>
        <v/>
      </c>
      <c r="C398" s="22"/>
      <c r="D398" s="203">
        <f>IF('E &amp; F Freight 2'!I24="","",'E &amp; F Freight 2'!I24)</f>
        <v>0</v>
      </c>
      <c r="E398" s="203">
        <f>IF('E &amp; F Freight 2'!O24="","",'E &amp; F Freight 2'!O24)</f>
        <v>0</v>
      </c>
    </row>
    <row r="399" spans="1:5">
      <c r="A399" s="49" t="str">
        <f>IF('E &amp; F Freight 2'!N25="","",'E &amp; F Freight 2'!N25)</f>
        <v/>
      </c>
      <c r="B399" s="4" t="str">
        <f>IF('E &amp; F Freight 2'!D25="","",'E &amp; F Freight 2'!D25)</f>
        <v/>
      </c>
      <c r="C399" s="22"/>
      <c r="D399" s="203">
        <f>IF('E &amp; F Freight 2'!I25="","",'E &amp; F Freight 2'!I25)</f>
        <v>0</v>
      </c>
      <c r="E399" s="203">
        <f>IF('E &amp; F Freight 2'!O25="","",'E &amp; F Freight 2'!O25)</f>
        <v>0</v>
      </c>
    </row>
    <row r="400" spans="1:5">
      <c r="A400" s="49" t="str">
        <f>IF('E &amp; F Freight 2'!N26="","",'E &amp; F Freight 2'!N26)</f>
        <v/>
      </c>
      <c r="B400" s="4" t="str">
        <f>IF('E &amp; F Freight 2'!D26="","",'E &amp; F Freight 2'!D26)</f>
        <v/>
      </c>
      <c r="C400" s="22"/>
      <c r="D400" s="203">
        <f>IF('E &amp; F Freight 2'!I26="","",'E &amp; F Freight 2'!I26)</f>
        <v>0</v>
      </c>
      <c r="E400" s="203">
        <f>IF('E &amp; F Freight 2'!O26="","",'E &amp; F Freight 2'!O26)</f>
        <v>0</v>
      </c>
    </row>
    <row r="401" spans="1:5">
      <c r="A401" s="49" t="str">
        <f>IF('E &amp; F Freight 2'!N27="","",'E &amp; F Freight 2'!N27)</f>
        <v/>
      </c>
      <c r="B401" s="4" t="str">
        <f>IF('E &amp; F Freight 2'!D27="","",'E &amp; F Freight 2'!D27)</f>
        <v/>
      </c>
      <c r="C401" s="22"/>
      <c r="D401" s="203">
        <f>IF('E &amp; F Freight 2'!I27="","",'E &amp; F Freight 2'!I27)</f>
        <v>0</v>
      </c>
      <c r="E401" s="203">
        <f>IF('E &amp; F Freight 2'!O27="","",'E &amp; F Freight 2'!O27)</f>
        <v>0</v>
      </c>
    </row>
    <row r="402" spans="1:5">
      <c r="A402" s="49" t="str">
        <f>IF('E &amp; F Freight 2'!N28="","",'E &amp; F Freight 2'!N28)</f>
        <v/>
      </c>
      <c r="B402" s="4" t="str">
        <f>IF('E &amp; F Freight 2'!D28="","",'E &amp; F Freight 2'!D28)</f>
        <v/>
      </c>
      <c r="C402" s="22"/>
      <c r="D402" s="203">
        <f>IF('E &amp; F Freight 2'!I28="","",'E &amp; F Freight 2'!I28)</f>
        <v>0</v>
      </c>
      <c r="E402" s="203">
        <f>IF('E &amp; F Freight 2'!O28="","",'E &amp; F Freight 2'!O28)</f>
        <v>0</v>
      </c>
    </row>
    <row r="403" spans="1:5">
      <c r="A403" s="49" t="str">
        <f>IF('E &amp; F Freight 2'!N29="","",'E &amp; F Freight 2'!N29)</f>
        <v/>
      </c>
      <c r="B403" s="4" t="str">
        <f>IF('E &amp; F Freight 2'!D29="","",'E &amp; F Freight 2'!D29)</f>
        <v/>
      </c>
      <c r="C403" s="22"/>
      <c r="D403" s="203">
        <f>IF('E &amp; F Freight 2'!I29="","",'E &amp; F Freight 2'!I29)</f>
        <v>0</v>
      </c>
      <c r="E403" s="203">
        <f>IF('E &amp; F Freight 2'!O29="","",'E &amp; F Freight 2'!O29)</f>
        <v>0</v>
      </c>
    </row>
    <row r="404" spans="1:5">
      <c r="A404" s="49" t="str">
        <f>IF('E &amp; F Freight 2'!N30="","",'E &amp; F Freight 2'!N30)</f>
        <v/>
      </c>
      <c r="B404" s="4" t="str">
        <f>IF('E &amp; F Freight 2'!D30="","",'E &amp; F Freight 2'!D30)</f>
        <v/>
      </c>
      <c r="C404" s="22"/>
      <c r="D404" s="203">
        <f>IF('E &amp; F Freight 2'!I30="","",'E &amp; F Freight 2'!I30)</f>
        <v>0</v>
      </c>
      <c r="E404" s="203">
        <f>IF('E &amp; F Freight 2'!O30="","",'E &amp; F Freight 2'!O30)</f>
        <v>0</v>
      </c>
    </row>
    <row r="405" spans="1:5">
      <c r="A405" s="49" t="str">
        <f>IF('E &amp; F Freight 2'!N31="","",'E &amp; F Freight 2'!N31)</f>
        <v/>
      </c>
      <c r="B405" s="4" t="str">
        <f>IF('E &amp; F Freight 2'!D31="","",'E &amp; F Freight 2'!D31)</f>
        <v/>
      </c>
      <c r="C405" s="22"/>
      <c r="D405" s="203">
        <f>IF('E &amp; F Freight 2'!I31="","",'E &amp; F Freight 2'!I31)</f>
        <v>0</v>
      </c>
      <c r="E405" s="203">
        <f>IF('E &amp; F Freight 2'!O31="","",'E &amp; F Freight 2'!O31)</f>
        <v>0</v>
      </c>
    </row>
    <row r="406" spans="1:5">
      <c r="A406" s="49" t="str">
        <f>IF('E &amp; F Freight 2'!N32="","",'E &amp; F Freight 2'!N32)</f>
        <v/>
      </c>
      <c r="B406" s="4" t="str">
        <f>IF('E &amp; F Freight 2'!D32="","",'E &amp; F Freight 2'!D32)</f>
        <v/>
      </c>
      <c r="C406" s="22"/>
      <c r="D406" s="203">
        <f>IF('E &amp; F Freight 2'!I32="","",'E &amp; F Freight 2'!I32)</f>
        <v>0</v>
      </c>
      <c r="E406" s="203">
        <f>IF('E &amp; F Freight 2'!O32="","",'E &amp; F Freight 2'!O32)</f>
        <v>0</v>
      </c>
    </row>
    <row r="407" spans="1:5">
      <c r="A407" s="49" t="str">
        <f>IF('E &amp; F Freight 2'!N33="","",'E &amp; F Freight 2'!N33)</f>
        <v/>
      </c>
      <c r="B407" s="4" t="str">
        <f>IF('E &amp; F Freight 2'!D33="","",'E &amp; F Freight 2'!D33)</f>
        <v/>
      </c>
      <c r="C407" s="22"/>
      <c r="D407" s="203">
        <f>IF('E &amp; F Freight 2'!I33="","",'E &amp; F Freight 2'!I33)</f>
        <v>0</v>
      </c>
      <c r="E407" s="203">
        <f>IF('E &amp; F Freight 2'!O33="","",'E &amp; F Freight 2'!O33)</f>
        <v>0</v>
      </c>
    </row>
    <row r="408" spans="1:5">
      <c r="A408" s="49" t="str">
        <f>IF('E &amp; F Freight 2'!N34="","",'E &amp; F Freight 2'!N34)</f>
        <v/>
      </c>
      <c r="B408" s="4" t="str">
        <f>IF('E &amp; F Freight 2'!D34="","",'E &amp; F Freight 2'!D34)</f>
        <v/>
      </c>
      <c r="C408" s="22"/>
      <c r="D408" s="203">
        <f>IF('E &amp; F Freight 2'!I34="","",'E &amp; F Freight 2'!I34)</f>
        <v>0</v>
      </c>
      <c r="E408" s="203">
        <f>IF('E &amp; F Freight 2'!O34="","",'E &amp; F Freight 2'!O34)</f>
        <v>0</v>
      </c>
    </row>
    <row r="409" spans="1:5">
      <c r="A409" s="49" t="str">
        <f>IF('E &amp; F Freight 2'!N35="","",'E &amp; F Freight 2'!N35)</f>
        <v/>
      </c>
      <c r="B409" s="4" t="str">
        <f>IF('E &amp; F Freight 2'!D35="","",'E &amp; F Freight 2'!D35)</f>
        <v/>
      </c>
      <c r="C409" s="22"/>
      <c r="D409" s="203">
        <f>IF('E &amp; F Freight 2'!I35="","",'E &amp; F Freight 2'!I35)</f>
        <v>0</v>
      </c>
      <c r="E409" s="203">
        <f>IF('E &amp; F Freight 2'!O35="","",'E &amp; F Freight 2'!O35)</f>
        <v>0</v>
      </c>
    </row>
    <row r="410" spans="1:5">
      <c r="A410" s="49" t="str">
        <f>IF('E &amp; F Freight 2'!N36="","",'E &amp; F Freight 2'!N36)</f>
        <v/>
      </c>
      <c r="B410" s="4" t="str">
        <f>IF('E &amp; F Freight 2'!D36="","",'E &amp; F Freight 2'!D36)</f>
        <v/>
      </c>
      <c r="C410" s="22"/>
      <c r="D410" s="203">
        <f>IF('E &amp; F Freight 2'!I36="","",'E &amp; F Freight 2'!I36)</f>
        <v>0</v>
      </c>
      <c r="E410" s="203">
        <f>IF('E &amp; F Freight 2'!O36="","",'E &amp; F Freight 2'!O36)</f>
        <v>0</v>
      </c>
    </row>
    <row r="411" spans="1:5">
      <c r="A411" s="49" t="str">
        <f>IF('E &amp; F Freight 2'!N37="","",'E &amp; F Freight 2'!N37)</f>
        <v/>
      </c>
      <c r="B411" s="4" t="str">
        <f>IF('E &amp; F Freight 2'!D37="","",'E &amp; F Freight 2'!D37)</f>
        <v/>
      </c>
      <c r="C411" s="22"/>
      <c r="D411" s="203">
        <f>IF('E &amp; F Freight 2'!I37="","",'E &amp; F Freight 2'!I37)</f>
        <v>0</v>
      </c>
      <c r="E411" s="203">
        <f>IF('E &amp; F Freight 2'!O37="","",'E &amp; F Freight 2'!O37)</f>
        <v>0</v>
      </c>
    </row>
    <row r="412" spans="1:5">
      <c r="A412" s="49" t="str">
        <f>IF('E &amp; F Freight 2'!N38="","",'E &amp; F Freight 2'!N38)</f>
        <v/>
      </c>
      <c r="B412" s="4" t="str">
        <f>IF('E &amp; F Freight 2'!D38="","",'E &amp; F Freight 2'!D38)</f>
        <v/>
      </c>
      <c r="C412" s="22"/>
      <c r="D412" s="203">
        <f>IF('E &amp; F Freight 2'!I38="","",'E &amp; F Freight 2'!I38)</f>
        <v>0</v>
      </c>
      <c r="E412" s="203">
        <f>IF('E &amp; F Freight 2'!O38="","",'E &amp; F Freight 2'!O38)</f>
        <v>0</v>
      </c>
    </row>
    <row r="413" spans="1:5">
      <c r="A413" s="49" t="str">
        <f>IF('E &amp; F Freight 2'!N39="","",'E &amp; F Freight 2'!N39)</f>
        <v/>
      </c>
      <c r="B413" s="4" t="str">
        <f>IF('E &amp; F Freight 2'!D39="","",'E &amp; F Freight 2'!D39)</f>
        <v/>
      </c>
      <c r="C413" s="22"/>
      <c r="D413" s="203">
        <f>IF('E &amp; F Freight 2'!I39="","",'E &amp; F Freight 2'!I39)</f>
        <v>0</v>
      </c>
      <c r="E413" s="203">
        <f>IF('E &amp; F Freight 2'!O39="","",'E &amp; F Freight 2'!O39)</f>
        <v>0</v>
      </c>
    </row>
    <row r="414" spans="1:5">
      <c r="A414" s="49" t="str">
        <f>IF('E &amp; F Freight 2'!N40="","",'E &amp; F Freight 2'!N40)</f>
        <v/>
      </c>
      <c r="B414" s="4" t="str">
        <f>IF('E &amp; F Freight 2'!D40="","",'E &amp; F Freight 2'!D40)</f>
        <v/>
      </c>
      <c r="C414" s="22"/>
      <c r="D414" s="203">
        <f>IF('E &amp; F Freight 2'!I40="","",'E &amp; F Freight 2'!I40)</f>
        <v>0</v>
      </c>
      <c r="E414" s="203">
        <f>IF('E &amp; F Freight 2'!O40="","",'E &amp; F Freight 2'!O40)</f>
        <v>0</v>
      </c>
    </row>
    <row r="415" spans="1:5">
      <c r="A415" s="49" t="str">
        <f>IF('E &amp; F Freight 2'!N41="","",'E &amp; F Freight 2'!N41)</f>
        <v/>
      </c>
      <c r="B415" s="4" t="str">
        <f>IF('E &amp; F Freight 2'!D41="","",'E &amp; F Freight 2'!D41)</f>
        <v/>
      </c>
      <c r="C415" s="22"/>
      <c r="D415" s="203">
        <f>IF('E &amp; F Freight 2'!I41="","",'E &amp; F Freight 2'!I41)</f>
        <v>0</v>
      </c>
      <c r="E415" s="203">
        <f>IF('E &amp; F Freight 2'!O41="","",'E &amp; F Freight 2'!O41)</f>
        <v>0</v>
      </c>
    </row>
    <row r="416" spans="1:5">
      <c r="A416" s="49" t="str">
        <f>IF('E &amp; F Freight 2'!N42="","",'E &amp; F Freight 2'!N42)</f>
        <v/>
      </c>
      <c r="B416" s="4" t="str">
        <f>IF('E &amp; F Freight 2'!D42="","",'E &amp; F Freight 2'!D42)</f>
        <v/>
      </c>
      <c r="C416" s="22"/>
      <c r="D416" s="203">
        <f>IF('E &amp; F Freight 2'!I42="","",'E &amp; F Freight 2'!I42)</f>
        <v>0</v>
      </c>
      <c r="E416" s="203">
        <f>IF('E &amp; F Freight 2'!O42="","",'E &amp; F Freight 2'!O42)</f>
        <v>0</v>
      </c>
    </row>
    <row r="417" spans="1:5">
      <c r="A417" s="49" t="str">
        <f>IF('E &amp; F Freight 2'!N43="","",'E &amp; F Freight 2'!N43)</f>
        <v/>
      </c>
      <c r="B417" s="4" t="str">
        <f>IF('E &amp; F Freight 2'!D43="","",'E &amp; F Freight 2'!D43)</f>
        <v/>
      </c>
      <c r="C417" s="22"/>
      <c r="D417" s="203">
        <f>IF('E &amp; F Freight 2'!I43="","",'E &amp; F Freight 2'!I43)</f>
        <v>0</v>
      </c>
      <c r="E417" s="203">
        <f>IF('E &amp; F Freight 2'!O43="","",'E &amp; F Freight 2'!O43)</f>
        <v>0</v>
      </c>
    </row>
    <row r="418" spans="1:5">
      <c r="A418" s="49" t="str">
        <f>IF('E &amp; F Freight 2'!N44="","",'E &amp; F Freight 2'!N44)</f>
        <v/>
      </c>
      <c r="B418" s="4" t="str">
        <f>IF('E &amp; F Freight 2'!D44="","",'E &amp; F Freight 2'!D44)</f>
        <v/>
      </c>
      <c r="C418" s="22"/>
      <c r="D418" s="203">
        <f>IF('E &amp; F Freight 2'!I44="","",'E &amp; F Freight 2'!I44)</f>
        <v>0</v>
      </c>
      <c r="E418" s="203">
        <f>IF('E &amp; F Freight 2'!O44="","",'E &amp; F Freight 2'!O44)</f>
        <v>0</v>
      </c>
    </row>
    <row r="419" spans="1:5">
      <c r="A419" s="49" t="str">
        <f>IF('E &amp; F Freight 2'!N45="","",'E &amp; F Freight 2'!N45)</f>
        <v/>
      </c>
      <c r="B419" s="4" t="str">
        <f>IF('E &amp; F Freight 2'!D45="","",'E &amp; F Freight 2'!D45)</f>
        <v/>
      </c>
      <c r="C419" s="22"/>
      <c r="D419" s="203">
        <f>IF('E &amp; F Freight 2'!I45="","",'E &amp; F Freight 2'!I45)</f>
        <v>0</v>
      </c>
      <c r="E419" s="203">
        <f>IF('E &amp; F Freight 2'!O45="","",'E &amp; F Freight 2'!O45)</f>
        <v>0</v>
      </c>
    </row>
    <row r="420" spans="1:5">
      <c r="A420" s="49" t="str">
        <f>IF('E &amp; F Freight 2'!N46="","",'E &amp; F Freight 2'!N46)</f>
        <v/>
      </c>
      <c r="B420" s="4" t="str">
        <f>IF('E &amp; F Freight 2'!D46="","",'E &amp; F Freight 2'!D46)</f>
        <v/>
      </c>
      <c r="C420" s="22"/>
      <c r="D420" s="203">
        <f>IF('E &amp; F Freight 2'!I46="","",'E &amp; F Freight 2'!I46)</f>
        <v>0</v>
      </c>
      <c r="E420" s="203">
        <f>IF('E &amp; F Freight 2'!O46="","",'E &amp; F Freight 2'!O46)</f>
        <v>0</v>
      </c>
    </row>
    <row r="421" spans="1:5">
      <c r="A421" s="49" t="str">
        <f>IF('E &amp; F Freight 2'!N47="","",'E &amp; F Freight 2'!N47)</f>
        <v/>
      </c>
      <c r="B421" s="4" t="str">
        <f>IF('E &amp; F Freight 2'!D47="","",'E &amp; F Freight 2'!D47)</f>
        <v/>
      </c>
      <c r="C421" s="22"/>
      <c r="D421" s="203">
        <f>IF('E &amp; F Freight 2'!I47="","",'E &amp; F Freight 2'!I47)</f>
        <v>0</v>
      </c>
      <c r="E421" s="203">
        <f>IF('E &amp; F Freight 2'!O47="","",'E &amp; F Freight 2'!O47)</f>
        <v>0</v>
      </c>
    </row>
    <row r="422" spans="1:5">
      <c r="A422" s="49" t="str">
        <f>IF('E &amp; F Freight 2'!N48="","",'E &amp; F Freight 2'!N48)</f>
        <v/>
      </c>
      <c r="B422" s="4" t="str">
        <f>IF('E &amp; F Freight 2'!D48="","",'E &amp; F Freight 2'!D48)</f>
        <v/>
      </c>
      <c r="C422" s="22"/>
      <c r="D422" s="203">
        <f>IF('E &amp; F Freight 2'!I48="","",'E &amp; F Freight 2'!I48)</f>
        <v>0</v>
      </c>
      <c r="E422" s="203">
        <f>IF('E &amp; F Freight 2'!O48="","",'E &amp; F Freight 2'!O48)</f>
        <v>0</v>
      </c>
    </row>
    <row r="423" spans="1:5">
      <c r="A423" s="49" t="str">
        <f>IF('E &amp; F Freight 2'!N49="","",'E &amp; F Freight 2'!N49)</f>
        <v/>
      </c>
      <c r="B423" s="4" t="str">
        <f>IF('E &amp; F Freight 2'!D49="","",'E &amp; F Freight 2'!D49)</f>
        <v/>
      </c>
      <c r="C423" s="22"/>
      <c r="D423" s="203">
        <f>IF('E &amp; F Freight 2'!I49="","",'E &amp; F Freight 2'!I49)</f>
        <v>0</v>
      </c>
      <c r="E423" s="203">
        <f>IF('E &amp; F Freight 2'!O49="","",'E &amp; F Freight 2'!O49)</f>
        <v>0</v>
      </c>
    </row>
    <row r="424" spans="1:5">
      <c r="A424" s="49" t="str">
        <f>IF('E &amp; F Freight 2'!N50="","",'E &amp; F Freight 2'!N50)</f>
        <v/>
      </c>
      <c r="B424" s="4" t="str">
        <f>IF('E &amp; F Freight 2'!D50="","",'E &amp; F Freight 2'!D50)</f>
        <v/>
      </c>
      <c r="C424" s="22"/>
      <c r="D424" s="203">
        <f>IF('E &amp; F Freight 2'!I50="","",'E &amp; F Freight 2'!I50)</f>
        <v>0</v>
      </c>
      <c r="E424" s="203">
        <f>IF('E &amp; F Freight 2'!O50="","",'E &amp; F Freight 2'!O50)</f>
        <v>0</v>
      </c>
    </row>
    <row r="425" spans="1:5">
      <c r="A425" s="49" t="str">
        <f>IF('E &amp; F Freight 2'!N51="","",'E &amp; F Freight 2'!N51)</f>
        <v/>
      </c>
      <c r="B425" s="4" t="str">
        <f>IF('E &amp; F Freight 2'!D51="","",'E &amp; F Freight 2'!D51)</f>
        <v/>
      </c>
      <c r="C425" s="22"/>
      <c r="D425" s="203">
        <f>IF('E &amp; F Freight 2'!I51="","",'E &amp; F Freight 2'!I51)</f>
        <v>0</v>
      </c>
      <c r="E425" s="203">
        <f>IF('E &amp; F Freight 2'!O51="","",'E &amp; F Freight 2'!O51)</f>
        <v>0</v>
      </c>
    </row>
    <row r="426" spans="1:5">
      <c r="A426" s="49" t="str">
        <f>IF('E &amp; F Freight 2'!N52="","",'E &amp; F Freight 2'!N52)</f>
        <v/>
      </c>
      <c r="B426" s="4" t="str">
        <f>IF('E &amp; F Freight 2'!D52="","",'E &amp; F Freight 2'!D52)</f>
        <v/>
      </c>
      <c r="C426" s="22"/>
      <c r="D426" s="203">
        <f>IF('E &amp; F Freight 2'!I52="","",'E &amp; F Freight 2'!I52)</f>
        <v>0</v>
      </c>
      <c r="E426" s="203">
        <f>IF('E &amp; F Freight 2'!O52="","",'E &amp; F Freight 2'!O52)</f>
        <v>0</v>
      </c>
    </row>
    <row r="427" spans="1:5">
      <c r="A427" s="49" t="str">
        <f>IF('E &amp; F Freight 2'!N53="","",'E &amp; F Freight 2'!N53)</f>
        <v/>
      </c>
      <c r="B427" s="4" t="str">
        <f>IF('E &amp; F Freight 2'!D53="","",'E &amp; F Freight 2'!D53)</f>
        <v/>
      </c>
      <c r="C427" s="22"/>
      <c r="D427" s="203">
        <f>IF('E &amp; F Freight 2'!I53="","",'E &amp; F Freight 2'!I53)</f>
        <v>0</v>
      </c>
      <c r="E427" s="203">
        <f>IF('E &amp; F Freight 2'!O53="","",'E &amp; F Freight 2'!O53)</f>
        <v>0</v>
      </c>
    </row>
    <row r="428" spans="1:5">
      <c r="A428" s="49" t="str">
        <f>IF('E &amp; F Freight 3'!N9="","",'E &amp; F Freight 3'!N9)</f>
        <v/>
      </c>
      <c r="B428" s="4" t="str">
        <f>IF('E &amp; F Freight 3'!D9="","",'E &amp; F Freight 3'!D9)</f>
        <v/>
      </c>
      <c r="C428" s="22"/>
      <c r="D428" s="203">
        <f>IF('E &amp; F Freight 3'!I9="","",'E &amp; F Freight 3'!I9)</f>
        <v>0</v>
      </c>
      <c r="E428" s="203">
        <f>IF('E &amp; F Freight 3'!O9="","",'E &amp; F Freight 3'!O9)</f>
        <v>0</v>
      </c>
    </row>
    <row r="429" spans="1:5">
      <c r="A429" s="49" t="str">
        <f>IF('E &amp; F Freight 3'!N10="","",'E &amp; F Freight 3'!N10)</f>
        <v/>
      </c>
      <c r="B429" s="4" t="str">
        <f>IF('E &amp; F Freight 3'!D10="","",'E &amp; F Freight 3'!D10)</f>
        <v/>
      </c>
      <c r="C429" s="22"/>
      <c r="D429" s="203">
        <f>IF('E &amp; F Freight 3'!I10="","",'E &amp; F Freight 3'!I10)</f>
        <v>0</v>
      </c>
      <c r="E429" s="203">
        <f>IF('E &amp; F Freight 3'!O10="","",'E &amp; F Freight 3'!O10)</f>
        <v>0</v>
      </c>
    </row>
    <row r="430" spans="1:5">
      <c r="A430" s="49" t="str">
        <f>IF('E &amp; F Freight 3'!N11="","",'E &amp; F Freight 3'!N11)</f>
        <v/>
      </c>
      <c r="B430" s="4" t="str">
        <f>IF('E &amp; F Freight 3'!D11="","",'E &amp; F Freight 3'!D11)</f>
        <v/>
      </c>
      <c r="C430" s="22"/>
      <c r="D430" s="203">
        <f>IF('E &amp; F Freight 3'!I11="","",'E &amp; F Freight 3'!I11)</f>
        <v>0</v>
      </c>
      <c r="E430" s="203">
        <f>IF('E &amp; F Freight 3'!O11="","",'E &amp; F Freight 3'!O11)</f>
        <v>0</v>
      </c>
    </row>
    <row r="431" spans="1:5">
      <c r="A431" s="49" t="str">
        <f>IF('E &amp; F Freight 3'!N12="","",'E &amp; F Freight 3'!N12)</f>
        <v/>
      </c>
      <c r="B431" s="4" t="str">
        <f>IF('E &amp; F Freight 3'!D12="","",'E &amp; F Freight 3'!D12)</f>
        <v/>
      </c>
      <c r="C431" s="22"/>
      <c r="D431" s="203">
        <f>IF('E &amp; F Freight 3'!I12="","",'E &amp; F Freight 3'!I12)</f>
        <v>0</v>
      </c>
      <c r="E431" s="203">
        <f>IF('E &amp; F Freight 3'!O12="","",'E &amp; F Freight 3'!O12)</f>
        <v>0</v>
      </c>
    </row>
    <row r="432" spans="1:5">
      <c r="A432" s="49" t="str">
        <f>IF('E &amp; F Freight 3'!N13="","",'E &amp; F Freight 3'!N13)</f>
        <v/>
      </c>
      <c r="B432" s="4" t="str">
        <f>IF('E &amp; F Freight 3'!D13="","",'E &amp; F Freight 3'!D13)</f>
        <v/>
      </c>
      <c r="C432" s="22"/>
      <c r="D432" s="203">
        <f>IF('E &amp; F Freight 3'!I13="","",'E &amp; F Freight 3'!I13)</f>
        <v>0</v>
      </c>
      <c r="E432" s="203">
        <f>IF('E &amp; F Freight 3'!O13="","",'E &amp; F Freight 3'!O13)</f>
        <v>0</v>
      </c>
    </row>
    <row r="433" spans="1:5">
      <c r="A433" s="49" t="str">
        <f>IF('E &amp; F Freight 3'!N14="","",'E &amp; F Freight 3'!N14)</f>
        <v/>
      </c>
      <c r="B433" s="4" t="str">
        <f>IF('E &amp; F Freight 3'!D14="","",'E &amp; F Freight 3'!D14)</f>
        <v/>
      </c>
      <c r="C433" s="22"/>
      <c r="D433" s="203">
        <f>IF('E &amp; F Freight 3'!I14="","",'E &amp; F Freight 3'!I14)</f>
        <v>0</v>
      </c>
      <c r="E433" s="203">
        <f>IF('E &amp; F Freight 3'!O14="","",'E &amp; F Freight 3'!O14)</f>
        <v>0</v>
      </c>
    </row>
    <row r="434" spans="1:5">
      <c r="A434" s="49" t="str">
        <f>IF('E &amp; F Freight 3'!N15="","",'E &amp; F Freight 3'!N15)</f>
        <v/>
      </c>
      <c r="B434" s="4" t="str">
        <f>IF('E &amp; F Freight 3'!D15="","",'E &amp; F Freight 3'!D15)</f>
        <v/>
      </c>
      <c r="C434" s="22"/>
      <c r="D434" s="203">
        <f>IF('E &amp; F Freight 3'!I15="","",'E &amp; F Freight 3'!I15)</f>
        <v>0</v>
      </c>
      <c r="E434" s="203">
        <f>IF('E &amp; F Freight 3'!O15="","",'E &amp; F Freight 3'!O15)</f>
        <v>0</v>
      </c>
    </row>
    <row r="435" spans="1:5">
      <c r="A435" s="49" t="str">
        <f>IF('E &amp; F Freight 3'!N16="","",'E &amp; F Freight 3'!N16)</f>
        <v/>
      </c>
      <c r="B435" s="4" t="str">
        <f>IF('E &amp; F Freight 3'!D16="","",'E &amp; F Freight 3'!D16)</f>
        <v/>
      </c>
      <c r="C435" s="22"/>
      <c r="D435" s="203">
        <f>IF('E &amp; F Freight 3'!I16="","",'E &amp; F Freight 3'!I16)</f>
        <v>0</v>
      </c>
      <c r="E435" s="203">
        <f>IF('E &amp; F Freight 3'!O16="","",'E &amp; F Freight 3'!O16)</f>
        <v>0</v>
      </c>
    </row>
    <row r="436" spans="1:5">
      <c r="A436" s="49" t="str">
        <f>IF('E &amp; F Freight 3'!N17="","",'E &amp; F Freight 3'!N17)</f>
        <v/>
      </c>
      <c r="B436" s="4" t="str">
        <f>IF('E &amp; F Freight 3'!D17="","",'E &amp; F Freight 3'!D17)</f>
        <v/>
      </c>
      <c r="C436" s="22"/>
      <c r="D436" s="203">
        <f>IF('E &amp; F Freight 3'!I17="","",'E &amp; F Freight 3'!I17)</f>
        <v>0</v>
      </c>
      <c r="E436" s="203">
        <f>IF('E &amp; F Freight 3'!O17="","",'E &amp; F Freight 3'!O17)</f>
        <v>0</v>
      </c>
    </row>
    <row r="437" spans="1:5">
      <c r="A437" s="49" t="str">
        <f>IF('E &amp; F Freight 3'!N18="","",'E &amp; F Freight 3'!N18)</f>
        <v/>
      </c>
      <c r="B437" s="4" t="str">
        <f>IF('E &amp; F Freight 3'!D18="","",'E &amp; F Freight 3'!D18)</f>
        <v/>
      </c>
      <c r="C437" s="22"/>
      <c r="D437" s="203">
        <f>IF('E &amp; F Freight 3'!I18="","",'E &amp; F Freight 3'!I18)</f>
        <v>0</v>
      </c>
      <c r="E437" s="203">
        <f>IF('E &amp; F Freight 3'!O18="","",'E &amp; F Freight 3'!O18)</f>
        <v>0</v>
      </c>
    </row>
    <row r="438" spans="1:5">
      <c r="A438" s="49" t="str">
        <f>IF('E &amp; F Freight 3'!N19="","",'E &amp; F Freight 3'!N19)</f>
        <v/>
      </c>
      <c r="B438" s="4" t="str">
        <f>IF('E &amp; F Freight 3'!D19="","",'E &amp; F Freight 3'!D19)</f>
        <v/>
      </c>
      <c r="C438" s="22"/>
      <c r="D438" s="203">
        <f>IF('E &amp; F Freight 3'!I19="","",'E &amp; F Freight 3'!I19)</f>
        <v>0</v>
      </c>
      <c r="E438" s="203">
        <f>IF('E &amp; F Freight 3'!O19="","",'E &amp; F Freight 3'!O19)</f>
        <v>0</v>
      </c>
    </row>
    <row r="439" spans="1:5">
      <c r="A439" s="49" t="str">
        <f>IF('E &amp; F Freight 3'!N20="","",'E &amp; F Freight 3'!N20)</f>
        <v/>
      </c>
      <c r="B439" s="4" t="str">
        <f>IF('E &amp; F Freight 3'!D20="","",'E &amp; F Freight 3'!D20)</f>
        <v/>
      </c>
      <c r="C439" s="22"/>
      <c r="D439" s="203">
        <f>IF('E &amp; F Freight 3'!I20="","",'E &amp; F Freight 3'!I20)</f>
        <v>0</v>
      </c>
      <c r="E439" s="203">
        <f>IF('E &amp; F Freight 3'!O20="","",'E &amp; F Freight 3'!O20)</f>
        <v>0</v>
      </c>
    </row>
    <row r="440" spans="1:5">
      <c r="A440" s="49" t="str">
        <f>IF('E &amp; F Freight 3'!N21="","",'E &amp; F Freight 3'!N21)</f>
        <v/>
      </c>
      <c r="B440" s="4" t="str">
        <f>IF('E &amp; F Freight 3'!D21="","",'E &amp; F Freight 3'!D21)</f>
        <v/>
      </c>
      <c r="C440" s="22"/>
      <c r="D440" s="203">
        <f>IF('E &amp; F Freight 3'!I21="","",'E &amp; F Freight 3'!I21)</f>
        <v>0</v>
      </c>
      <c r="E440" s="203">
        <f>IF('E &amp; F Freight 3'!O21="","",'E &amp; F Freight 3'!O21)</f>
        <v>0</v>
      </c>
    </row>
    <row r="441" spans="1:5">
      <c r="A441" s="49" t="str">
        <f>IF('E &amp; F Freight 3'!N22="","",'E &amp; F Freight 3'!N22)</f>
        <v/>
      </c>
      <c r="B441" s="4" t="str">
        <f>IF('E &amp; F Freight 3'!D22="","",'E &amp; F Freight 3'!D22)</f>
        <v/>
      </c>
      <c r="C441" s="22"/>
      <c r="D441" s="203">
        <f>IF('E &amp; F Freight 3'!I22="","",'E &amp; F Freight 3'!I22)</f>
        <v>0</v>
      </c>
      <c r="E441" s="203">
        <f>IF('E &amp; F Freight 3'!O22="","",'E &amp; F Freight 3'!O22)</f>
        <v>0</v>
      </c>
    </row>
    <row r="442" spans="1:5">
      <c r="A442" s="49" t="str">
        <f>IF('E &amp; F Freight 3'!N23="","",'E &amp; F Freight 3'!N23)</f>
        <v/>
      </c>
      <c r="B442" s="4" t="str">
        <f>IF('E &amp; F Freight 3'!D23="","",'E &amp; F Freight 3'!D23)</f>
        <v/>
      </c>
      <c r="C442" s="22"/>
      <c r="D442" s="203">
        <f>IF('E &amp; F Freight 3'!I23="","",'E &amp; F Freight 3'!I23)</f>
        <v>0</v>
      </c>
      <c r="E442" s="203">
        <f>IF('E &amp; F Freight 3'!O23="","",'E &amp; F Freight 3'!O23)</f>
        <v>0</v>
      </c>
    </row>
    <row r="443" spans="1:5">
      <c r="A443" s="49" t="str">
        <f>IF('E &amp; F Freight 3'!N24="","",'E &amp; F Freight 3'!N24)</f>
        <v/>
      </c>
      <c r="B443" s="4" t="str">
        <f>IF('E &amp; F Freight 3'!D24="","",'E &amp; F Freight 3'!D24)</f>
        <v/>
      </c>
      <c r="C443" s="22"/>
      <c r="D443" s="203">
        <f>IF('E &amp; F Freight 3'!I24="","",'E &amp; F Freight 3'!I24)</f>
        <v>0</v>
      </c>
      <c r="E443" s="203">
        <f>IF('E &amp; F Freight 3'!O24="","",'E &amp; F Freight 3'!O24)</f>
        <v>0</v>
      </c>
    </row>
    <row r="444" spans="1:5">
      <c r="A444" s="49" t="str">
        <f>IF('E &amp; F Freight 3'!N25="","",'E &amp; F Freight 3'!N25)</f>
        <v/>
      </c>
      <c r="B444" s="4" t="str">
        <f>IF('E &amp; F Freight 3'!D25="","",'E &amp; F Freight 3'!D25)</f>
        <v/>
      </c>
      <c r="C444" s="22"/>
      <c r="D444" s="203">
        <f>IF('E &amp; F Freight 3'!I25="","",'E &amp; F Freight 3'!I25)</f>
        <v>0</v>
      </c>
      <c r="E444" s="203">
        <f>IF('E &amp; F Freight 3'!O25="","",'E &amp; F Freight 3'!O25)</f>
        <v>0</v>
      </c>
    </row>
    <row r="445" spans="1:5">
      <c r="A445" s="49" t="str">
        <f>IF('E &amp; F Freight 3'!N26="","",'E &amp; F Freight 3'!N26)</f>
        <v/>
      </c>
      <c r="B445" s="4" t="str">
        <f>IF('E &amp; F Freight 3'!D26="","",'E &amp; F Freight 3'!D26)</f>
        <v/>
      </c>
      <c r="C445" s="22"/>
      <c r="D445" s="203">
        <f>IF('E &amp; F Freight 3'!I26="","",'E &amp; F Freight 3'!I26)</f>
        <v>0</v>
      </c>
      <c r="E445" s="203">
        <f>IF('E &amp; F Freight 3'!O26="","",'E &amp; F Freight 3'!O26)</f>
        <v>0</v>
      </c>
    </row>
    <row r="446" spans="1:5">
      <c r="A446" s="49" t="str">
        <f>IF('E &amp; F Freight 3'!N27="","",'E &amp; F Freight 3'!N27)</f>
        <v/>
      </c>
      <c r="B446" s="4" t="str">
        <f>IF('E &amp; F Freight 3'!D27="","",'E &amp; F Freight 3'!D27)</f>
        <v/>
      </c>
      <c r="C446" s="22"/>
      <c r="D446" s="203">
        <f>IF('E &amp; F Freight 3'!I27="","",'E &amp; F Freight 3'!I27)</f>
        <v>0</v>
      </c>
      <c r="E446" s="203">
        <f>IF('E &amp; F Freight 3'!O27="","",'E &amp; F Freight 3'!O27)</f>
        <v>0</v>
      </c>
    </row>
    <row r="447" spans="1:5">
      <c r="A447" s="49" t="str">
        <f>IF('E &amp; F Freight 3'!N28="","",'E &amp; F Freight 3'!N28)</f>
        <v/>
      </c>
      <c r="B447" s="4" t="str">
        <f>IF('E &amp; F Freight 3'!D28="","",'E &amp; F Freight 3'!D28)</f>
        <v/>
      </c>
      <c r="C447" s="22"/>
      <c r="D447" s="203">
        <f>IF('E &amp; F Freight 3'!I28="","",'E &amp; F Freight 3'!I28)</f>
        <v>0</v>
      </c>
      <c r="E447" s="203">
        <f>IF('E &amp; F Freight 3'!O28="","",'E &amp; F Freight 3'!O28)</f>
        <v>0</v>
      </c>
    </row>
    <row r="448" spans="1:5">
      <c r="A448" s="49" t="str">
        <f>IF('E &amp; F Freight 3'!N29="","",'E &amp; F Freight 3'!N29)</f>
        <v/>
      </c>
      <c r="B448" s="4" t="str">
        <f>IF('E &amp; F Freight 3'!D29="","",'E &amp; F Freight 3'!D29)</f>
        <v/>
      </c>
      <c r="C448" s="22"/>
      <c r="D448" s="203">
        <f>IF('E &amp; F Freight 3'!I29="","",'E &amp; F Freight 3'!I29)</f>
        <v>0</v>
      </c>
      <c r="E448" s="203">
        <f>IF('E &amp; F Freight 3'!O29="","",'E &amp; F Freight 3'!O29)</f>
        <v>0</v>
      </c>
    </row>
    <row r="449" spans="1:5">
      <c r="A449" s="49" t="str">
        <f>IF('E &amp; F Freight 3'!N30="","",'E &amp; F Freight 3'!N30)</f>
        <v/>
      </c>
      <c r="B449" s="4" t="str">
        <f>IF('E &amp; F Freight 3'!D30="","",'E &amp; F Freight 3'!D30)</f>
        <v/>
      </c>
      <c r="C449" s="22"/>
      <c r="D449" s="203">
        <f>IF('E &amp; F Freight 3'!I30="","",'E &amp; F Freight 3'!I30)</f>
        <v>0</v>
      </c>
      <c r="E449" s="203">
        <f>IF('E &amp; F Freight 3'!O30="","",'E &amp; F Freight 3'!O30)</f>
        <v>0</v>
      </c>
    </row>
    <row r="450" spans="1:5">
      <c r="A450" s="49" t="str">
        <f>IF('E &amp; F Freight 3'!N31="","",'E &amp; F Freight 3'!N31)</f>
        <v/>
      </c>
      <c r="B450" s="4" t="str">
        <f>IF('E &amp; F Freight 3'!D31="","",'E &amp; F Freight 3'!D31)</f>
        <v/>
      </c>
      <c r="C450" s="22"/>
      <c r="D450" s="203">
        <f>IF('E &amp; F Freight 3'!I31="","",'E &amp; F Freight 3'!I31)</f>
        <v>0</v>
      </c>
      <c r="E450" s="203">
        <f>IF('E &amp; F Freight 3'!O31="","",'E &amp; F Freight 3'!O31)</f>
        <v>0</v>
      </c>
    </row>
    <row r="451" spans="1:5">
      <c r="A451" s="49" t="str">
        <f>IF('E &amp; F Freight 3'!N32="","",'E &amp; F Freight 3'!N32)</f>
        <v/>
      </c>
      <c r="B451" s="4" t="str">
        <f>IF('E &amp; F Freight 3'!D32="","",'E &amp; F Freight 3'!D32)</f>
        <v/>
      </c>
      <c r="C451" s="22"/>
      <c r="D451" s="203">
        <f>IF('E &amp; F Freight 3'!I32="","",'E &amp; F Freight 3'!I32)</f>
        <v>0</v>
      </c>
      <c r="E451" s="203">
        <f>IF('E &amp; F Freight 3'!O32="","",'E &amp; F Freight 3'!O32)</f>
        <v>0</v>
      </c>
    </row>
    <row r="452" spans="1:5">
      <c r="A452" s="49" t="str">
        <f>IF('E &amp; F Freight 3'!N33="","",'E &amp; F Freight 3'!N33)</f>
        <v/>
      </c>
      <c r="B452" s="4" t="str">
        <f>IF('E &amp; F Freight 3'!D33="","",'E &amp; F Freight 3'!D33)</f>
        <v/>
      </c>
      <c r="C452" s="22"/>
      <c r="D452" s="203">
        <f>IF('E &amp; F Freight 3'!I33="","",'E &amp; F Freight 3'!I33)</f>
        <v>0</v>
      </c>
      <c r="E452" s="203">
        <f>IF('E &amp; F Freight 3'!O33="","",'E &amp; F Freight 3'!O33)</f>
        <v>0</v>
      </c>
    </row>
    <row r="453" spans="1:5">
      <c r="A453" s="49" t="str">
        <f>IF('E &amp; F Freight 3'!N34="","",'E &amp; F Freight 3'!N34)</f>
        <v/>
      </c>
      <c r="B453" s="4" t="str">
        <f>IF('E &amp; F Freight 3'!D34="","",'E &amp; F Freight 3'!D34)</f>
        <v/>
      </c>
      <c r="C453" s="22"/>
      <c r="D453" s="203">
        <f>IF('E &amp; F Freight 3'!I34="","",'E &amp; F Freight 3'!I34)</f>
        <v>0</v>
      </c>
      <c r="E453" s="203">
        <f>IF('E &amp; F Freight 3'!O34="","",'E &amp; F Freight 3'!O34)</f>
        <v>0</v>
      </c>
    </row>
    <row r="454" spans="1:5">
      <c r="A454" s="49" t="str">
        <f>IF('E &amp; F Freight 3'!N35="","",'E &amp; F Freight 3'!N35)</f>
        <v/>
      </c>
      <c r="B454" s="4" t="str">
        <f>IF('E &amp; F Freight 3'!D35="","",'E &amp; F Freight 3'!D35)</f>
        <v/>
      </c>
      <c r="C454" s="22"/>
      <c r="D454" s="203">
        <f>IF('E &amp; F Freight 3'!I35="","",'E &amp; F Freight 3'!I35)</f>
        <v>0</v>
      </c>
      <c r="E454" s="203">
        <f>IF('E &amp; F Freight 3'!O35="","",'E &amp; F Freight 3'!O35)</f>
        <v>0</v>
      </c>
    </row>
    <row r="455" spans="1:5">
      <c r="A455" s="49" t="str">
        <f>IF('E &amp; F Freight 3'!N36="","",'E &amp; F Freight 3'!N36)</f>
        <v/>
      </c>
      <c r="B455" s="4" t="str">
        <f>IF('E &amp; F Freight 3'!D36="","",'E &amp; F Freight 3'!D36)</f>
        <v/>
      </c>
      <c r="C455" s="22"/>
      <c r="D455" s="203">
        <f>IF('E &amp; F Freight 3'!I36="","",'E &amp; F Freight 3'!I36)</f>
        <v>0</v>
      </c>
      <c r="E455" s="203">
        <f>IF('E &amp; F Freight 3'!O36="","",'E &amp; F Freight 3'!O36)</f>
        <v>0</v>
      </c>
    </row>
    <row r="456" spans="1:5">
      <c r="A456" s="49" t="str">
        <f>IF('E &amp; F Freight 3'!N37="","",'E &amp; F Freight 3'!N37)</f>
        <v/>
      </c>
      <c r="B456" s="4" t="str">
        <f>IF('E &amp; F Freight 3'!D37="","",'E &amp; F Freight 3'!D37)</f>
        <v/>
      </c>
      <c r="C456" s="22"/>
      <c r="D456" s="203">
        <f>IF('E &amp; F Freight 3'!I37="","",'E &amp; F Freight 3'!I37)</f>
        <v>0</v>
      </c>
      <c r="E456" s="203">
        <f>IF('E &amp; F Freight 3'!O37="","",'E &amp; F Freight 3'!O37)</f>
        <v>0</v>
      </c>
    </row>
    <row r="457" spans="1:5">
      <c r="A457" s="49" t="str">
        <f>IF('E &amp; F Freight 3'!N38="","",'E &amp; F Freight 3'!N38)</f>
        <v/>
      </c>
      <c r="B457" s="4" t="str">
        <f>IF('E &amp; F Freight 3'!D38="","",'E &amp; F Freight 3'!D38)</f>
        <v/>
      </c>
      <c r="C457" s="22"/>
      <c r="D457" s="203">
        <f>IF('E &amp; F Freight 3'!I38="","",'E &amp; F Freight 3'!I38)</f>
        <v>0</v>
      </c>
      <c r="E457" s="203">
        <f>IF('E &amp; F Freight 3'!O38="","",'E &amp; F Freight 3'!O38)</f>
        <v>0</v>
      </c>
    </row>
    <row r="458" spans="1:5">
      <c r="A458" s="49" t="str">
        <f>IF('E &amp; F Freight 3'!N39="","",'E &amp; F Freight 3'!N39)</f>
        <v/>
      </c>
      <c r="B458" s="4" t="str">
        <f>IF('E &amp; F Freight 3'!D39="","",'E &amp; F Freight 3'!D39)</f>
        <v/>
      </c>
      <c r="C458" s="22"/>
      <c r="D458" s="203">
        <f>IF('E &amp; F Freight 3'!I39="","",'E &amp; F Freight 3'!I39)</f>
        <v>0</v>
      </c>
      <c r="E458" s="203">
        <f>IF('E &amp; F Freight 3'!O39="","",'E &amp; F Freight 3'!O39)</f>
        <v>0</v>
      </c>
    </row>
    <row r="459" spans="1:5">
      <c r="A459" s="49" t="str">
        <f>IF('E &amp; F Freight 3'!N40="","",'E &amp; F Freight 3'!N40)</f>
        <v/>
      </c>
      <c r="B459" s="4" t="str">
        <f>IF('E &amp; F Freight 3'!D40="","",'E &amp; F Freight 3'!D40)</f>
        <v/>
      </c>
      <c r="C459" s="22"/>
      <c r="D459" s="203">
        <f>IF('E &amp; F Freight 3'!I40="","",'E &amp; F Freight 3'!I40)</f>
        <v>0</v>
      </c>
      <c r="E459" s="203">
        <f>IF('E &amp; F Freight 3'!O40="","",'E &amp; F Freight 3'!O40)</f>
        <v>0</v>
      </c>
    </row>
    <row r="460" spans="1:5">
      <c r="A460" s="49" t="str">
        <f>IF('E &amp; F Freight 3'!N41="","",'E &amp; F Freight 3'!N41)</f>
        <v/>
      </c>
      <c r="B460" s="4" t="str">
        <f>IF('E &amp; F Freight 3'!D41="","",'E &amp; F Freight 3'!D41)</f>
        <v/>
      </c>
      <c r="C460" s="22"/>
      <c r="D460" s="203">
        <f>IF('E &amp; F Freight 3'!I41="","",'E &amp; F Freight 3'!I41)</f>
        <v>0</v>
      </c>
      <c r="E460" s="203">
        <f>IF('E &amp; F Freight 3'!O41="","",'E &amp; F Freight 3'!O41)</f>
        <v>0</v>
      </c>
    </row>
    <row r="461" spans="1:5">
      <c r="A461" s="49" t="str">
        <f>IF('E &amp; F Freight 3'!N42="","",'E &amp; F Freight 3'!N42)</f>
        <v/>
      </c>
      <c r="B461" s="4" t="str">
        <f>IF('E &amp; F Freight 3'!D42="","",'E &amp; F Freight 3'!D42)</f>
        <v/>
      </c>
      <c r="C461" s="22"/>
      <c r="D461" s="203">
        <f>IF('E &amp; F Freight 3'!I42="","",'E &amp; F Freight 3'!I42)</f>
        <v>0</v>
      </c>
      <c r="E461" s="203">
        <f>IF('E &amp; F Freight 3'!O42="","",'E &amp; F Freight 3'!O42)</f>
        <v>0</v>
      </c>
    </row>
    <row r="462" spans="1:5">
      <c r="A462" s="49" t="str">
        <f>IF('E &amp; F Freight 3'!N43="","",'E &amp; F Freight 3'!N43)</f>
        <v/>
      </c>
      <c r="B462" s="4" t="str">
        <f>IF('E &amp; F Freight 3'!D43="","",'E &amp; F Freight 3'!D43)</f>
        <v/>
      </c>
      <c r="C462" s="22"/>
      <c r="D462" s="203">
        <f>IF('E &amp; F Freight 3'!I43="","",'E &amp; F Freight 3'!I43)</f>
        <v>0</v>
      </c>
      <c r="E462" s="203">
        <f>IF('E &amp; F Freight 3'!O43="","",'E &amp; F Freight 3'!O43)</f>
        <v>0</v>
      </c>
    </row>
    <row r="463" spans="1:5">
      <c r="A463" s="49" t="str">
        <f>IF('E &amp; F Freight 3'!N44="","",'E &amp; F Freight 3'!N44)</f>
        <v/>
      </c>
      <c r="B463" s="4" t="str">
        <f>IF('E &amp; F Freight 3'!D44="","",'E &amp; F Freight 3'!D44)</f>
        <v/>
      </c>
      <c r="C463" s="22"/>
      <c r="D463" s="203">
        <f>IF('E &amp; F Freight 3'!I44="","",'E &amp; F Freight 3'!I44)</f>
        <v>0</v>
      </c>
      <c r="E463" s="203">
        <f>IF('E &amp; F Freight 3'!O44="","",'E &amp; F Freight 3'!O44)</f>
        <v>0</v>
      </c>
    </row>
    <row r="464" spans="1:5">
      <c r="A464" s="49" t="str">
        <f>IF('E &amp; F Freight 3'!N45="","",'E &amp; F Freight 3'!N45)</f>
        <v/>
      </c>
      <c r="B464" s="4" t="str">
        <f>IF('E &amp; F Freight 3'!D45="","",'E &amp; F Freight 3'!D45)</f>
        <v/>
      </c>
      <c r="C464" s="22"/>
      <c r="D464" s="203">
        <f>IF('E &amp; F Freight 3'!I45="","",'E &amp; F Freight 3'!I45)</f>
        <v>0</v>
      </c>
      <c r="E464" s="203">
        <f>IF('E &amp; F Freight 3'!O45="","",'E &amp; F Freight 3'!O45)</f>
        <v>0</v>
      </c>
    </row>
    <row r="465" spans="1:5">
      <c r="A465" s="49" t="str">
        <f>IF('E &amp; F Freight 3'!N46="","",'E &amp; F Freight 3'!N46)</f>
        <v/>
      </c>
      <c r="B465" s="4" t="str">
        <f>IF('E &amp; F Freight 3'!D46="","",'E &amp; F Freight 3'!D46)</f>
        <v/>
      </c>
      <c r="C465" s="22"/>
      <c r="D465" s="203">
        <f>IF('E &amp; F Freight 3'!I46="","",'E &amp; F Freight 3'!I46)</f>
        <v>0</v>
      </c>
      <c r="E465" s="203">
        <f>IF('E &amp; F Freight 3'!O46="","",'E &amp; F Freight 3'!O46)</f>
        <v>0</v>
      </c>
    </row>
    <row r="466" spans="1:5">
      <c r="A466" s="49" t="str">
        <f>IF('E &amp; F Freight 3'!N47="","",'E &amp; F Freight 3'!N47)</f>
        <v/>
      </c>
      <c r="B466" s="4" t="str">
        <f>IF('E &amp; F Freight 3'!D47="","",'E &amp; F Freight 3'!D47)</f>
        <v/>
      </c>
      <c r="C466" s="22"/>
      <c r="D466" s="203">
        <f>IF('E &amp; F Freight 3'!I47="","",'E &amp; F Freight 3'!I47)</f>
        <v>0</v>
      </c>
      <c r="E466" s="203">
        <f>IF('E &amp; F Freight 3'!O47="","",'E &amp; F Freight 3'!O47)</f>
        <v>0</v>
      </c>
    </row>
    <row r="467" spans="1:5">
      <c r="A467" s="49" t="str">
        <f>IF('E &amp; F Freight 3'!N48="","",'E &amp; F Freight 3'!N48)</f>
        <v/>
      </c>
      <c r="B467" s="4" t="str">
        <f>IF('E &amp; F Freight 3'!D48="","",'E &amp; F Freight 3'!D48)</f>
        <v/>
      </c>
      <c r="C467" s="22"/>
      <c r="D467" s="203">
        <f>IF('E &amp; F Freight 3'!I48="","",'E &amp; F Freight 3'!I48)</f>
        <v>0</v>
      </c>
      <c r="E467" s="203">
        <f>IF('E &amp; F Freight 3'!O48="","",'E &amp; F Freight 3'!O48)</f>
        <v>0</v>
      </c>
    </row>
    <row r="468" spans="1:5">
      <c r="A468" s="49" t="str">
        <f>IF('E &amp; F Freight 3'!N49="","",'E &amp; F Freight 3'!N49)</f>
        <v/>
      </c>
      <c r="B468" s="4" t="str">
        <f>IF('E &amp; F Freight 3'!D49="","",'E &amp; F Freight 3'!D49)</f>
        <v/>
      </c>
      <c r="C468" s="22"/>
      <c r="D468" s="203">
        <f>IF('E &amp; F Freight 3'!I49="","",'E &amp; F Freight 3'!I49)</f>
        <v>0</v>
      </c>
      <c r="E468" s="203">
        <f>IF('E &amp; F Freight 3'!O49="","",'E &amp; F Freight 3'!O49)</f>
        <v>0</v>
      </c>
    </row>
    <row r="469" spans="1:5">
      <c r="A469" s="49" t="str">
        <f>IF('E &amp; F Freight 3'!N50="","",'E &amp; F Freight 3'!N50)</f>
        <v/>
      </c>
      <c r="B469" s="4" t="str">
        <f>IF('E &amp; F Freight 3'!D50="","",'E &amp; F Freight 3'!D50)</f>
        <v/>
      </c>
      <c r="C469" s="22"/>
      <c r="D469" s="203">
        <f>IF('E &amp; F Freight 3'!I50="","",'E &amp; F Freight 3'!I50)</f>
        <v>0</v>
      </c>
      <c r="E469" s="203">
        <f>IF('E &amp; F Freight 3'!O50="","",'E &amp; F Freight 3'!O50)</f>
        <v>0</v>
      </c>
    </row>
    <row r="470" spans="1:5">
      <c r="A470" s="49" t="str">
        <f>IF('E &amp; F Freight 3'!N51="","",'E &amp; F Freight 3'!N51)</f>
        <v/>
      </c>
      <c r="B470" s="4" t="str">
        <f>IF('E &amp; F Freight 3'!D51="","",'E &amp; F Freight 3'!D51)</f>
        <v/>
      </c>
      <c r="C470" s="22"/>
      <c r="D470" s="203">
        <f>IF('E &amp; F Freight 3'!I51="","",'E &amp; F Freight 3'!I51)</f>
        <v>0</v>
      </c>
      <c r="E470" s="203">
        <f>IF('E &amp; F Freight 3'!O51="","",'E &amp; F Freight 3'!O51)</f>
        <v>0</v>
      </c>
    </row>
    <row r="471" spans="1:5">
      <c r="A471" s="49" t="str">
        <f>IF('E &amp; F Freight 3'!N52="","",'E &amp; F Freight 3'!N52)</f>
        <v/>
      </c>
      <c r="B471" s="4" t="str">
        <f>IF('E &amp; F Freight 3'!D52="","",'E &amp; F Freight 3'!D52)</f>
        <v/>
      </c>
      <c r="C471" s="22"/>
      <c r="D471" s="203">
        <f>IF('E &amp; F Freight 3'!I52="","",'E &amp; F Freight 3'!I52)</f>
        <v>0</v>
      </c>
      <c r="E471" s="203">
        <f>IF('E &amp; F Freight 3'!O52="","",'E &amp; F Freight 3'!O52)</f>
        <v>0</v>
      </c>
    </row>
    <row r="472" spans="1:5">
      <c r="A472" s="49" t="str">
        <f>IF('E &amp; F Freight 3'!N53="","",'E &amp; F Freight 3'!N53)</f>
        <v/>
      </c>
      <c r="B472" s="4" t="str">
        <f>IF('E &amp; F Freight 3'!D53="","",'E &amp; F Freight 3'!D53)</f>
        <v/>
      </c>
      <c r="C472" s="22"/>
      <c r="D472" s="203">
        <f>IF('E &amp; F Freight 3'!I53="","",'E &amp; F Freight 3'!I53)</f>
        <v>0</v>
      </c>
      <c r="E472" s="203">
        <f>IF('E &amp; F Freight 3'!O53="","",'E &amp; F Freight 3'!O53)</f>
        <v>0</v>
      </c>
    </row>
    <row r="473" spans="1:5">
      <c r="A473" s="49" t="str">
        <f>IF('S &amp; RP Freight 1'!N9="","",'S &amp; RP Freight 1'!N9)</f>
        <v/>
      </c>
      <c r="B473" s="4" t="str">
        <f>IF('S &amp; RP Freight 1'!D9="","",'S &amp; RP Freight 1'!D9)</f>
        <v/>
      </c>
      <c r="C473" s="22"/>
      <c r="D473" s="203">
        <f>IF('S &amp; RP Freight 1'!I9="","",'S &amp; RP Freight 1'!I9)</f>
        <v>0</v>
      </c>
      <c r="E473" s="203">
        <f>IF('S &amp; RP Freight 1'!O9="","",'S &amp; RP Freight 1'!O9)</f>
        <v>0</v>
      </c>
    </row>
    <row r="474" spans="1:5">
      <c r="A474" s="49" t="str">
        <f>IF('S &amp; RP Freight 1'!N10="","",'S &amp; RP Freight 1'!N10)</f>
        <v/>
      </c>
      <c r="B474" s="4" t="str">
        <f>IF('S &amp; RP Freight 1'!D10="","",'S &amp; RP Freight 1'!D10)</f>
        <v/>
      </c>
      <c r="C474" s="22"/>
      <c r="D474" s="203">
        <f>IF('S &amp; RP Freight 1'!I10="","",'S &amp; RP Freight 1'!I10)</f>
        <v>0</v>
      </c>
      <c r="E474" s="203">
        <f>IF('S &amp; RP Freight 1'!O10="","",'S &amp; RP Freight 1'!O10)</f>
        <v>0</v>
      </c>
    </row>
    <row r="475" spans="1:5">
      <c r="A475" s="49" t="str">
        <f>IF('S &amp; RP Freight 1'!N11="","",'S &amp; RP Freight 1'!N11)</f>
        <v/>
      </c>
      <c r="B475" s="4" t="str">
        <f>IF('S &amp; RP Freight 1'!D11="","",'S &amp; RP Freight 1'!D11)</f>
        <v/>
      </c>
      <c r="C475" s="22"/>
      <c r="D475" s="203">
        <f>IF('S &amp; RP Freight 1'!I11="","",'S &amp; RP Freight 1'!I11)</f>
        <v>0</v>
      </c>
      <c r="E475" s="203">
        <f>IF('S &amp; RP Freight 1'!O11="","",'S &amp; RP Freight 1'!O11)</f>
        <v>0</v>
      </c>
    </row>
    <row r="476" spans="1:5">
      <c r="A476" s="49" t="str">
        <f>IF('S &amp; RP Freight 1'!N12="","",'S &amp; RP Freight 1'!N12)</f>
        <v/>
      </c>
      <c r="B476" s="4" t="str">
        <f>IF('S &amp; RP Freight 1'!D12="","",'S &amp; RP Freight 1'!D12)</f>
        <v/>
      </c>
      <c r="C476" s="22"/>
      <c r="D476" s="203">
        <f>IF('S &amp; RP Freight 1'!I12="","",'S &amp; RP Freight 1'!I12)</f>
        <v>0</v>
      </c>
      <c r="E476" s="203">
        <f>IF('S &amp; RP Freight 1'!O12="","",'S &amp; RP Freight 1'!O12)</f>
        <v>0</v>
      </c>
    </row>
    <row r="477" spans="1:5">
      <c r="A477" s="49" t="str">
        <f>IF('S &amp; RP Freight 1'!N13="","",'S &amp; RP Freight 1'!N13)</f>
        <v/>
      </c>
      <c r="B477" s="4" t="str">
        <f>IF('S &amp; RP Freight 1'!D13="","",'S &amp; RP Freight 1'!D13)</f>
        <v/>
      </c>
      <c r="C477" s="22"/>
      <c r="D477" s="203">
        <f>IF('S &amp; RP Freight 1'!I13="","",'S &amp; RP Freight 1'!I13)</f>
        <v>0</v>
      </c>
      <c r="E477" s="203">
        <f>IF('S &amp; RP Freight 1'!O13="","",'S &amp; RP Freight 1'!O13)</f>
        <v>0</v>
      </c>
    </row>
    <row r="478" spans="1:5">
      <c r="A478" s="49" t="str">
        <f>IF('S &amp; RP Freight 1'!N14="","",'S &amp; RP Freight 1'!N14)</f>
        <v/>
      </c>
      <c r="B478" s="4" t="str">
        <f>IF('S &amp; RP Freight 1'!D14="","",'S &amp; RP Freight 1'!D14)</f>
        <v/>
      </c>
      <c r="C478" s="22"/>
      <c r="D478" s="203">
        <f>IF('S &amp; RP Freight 1'!I14="","",'S &amp; RP Freight 1'!I14)</f>
        <v>0</v>
      </c>
      <c r="E478" s="203">
        <f>IF('S &amp; RP Freight 1'!O14="","",'S &amp; RP Freight 1'!O14)</f>
        <v>0</v>
      </c>
    </row>
    <row r="479" spans="1:5">
      <c r="A479" s="49" t="str">
        <f>IF('S &amp; RP Freight 1'!N15="","",'S &amp; RP Freight 1'!N15)</f>
        <v/>
      </c>
      <c r="B479" s="4" t="str">
        <f>IF('S &amp; RP Freight 1'!D15="","",'S &amp; RP Freight 1'!D15)</f>
        <v/>
      </c>
      <c r="C479" s="22"/>
      <c r="D479" s="203">
        <f>IF('S &amp; RP Freight 1'!I15="","",'S &amp; RP Freight 1'!I15)</f>
        <v>0</v>
      </c>
      <c r="E479" s="203">
        <f>IF('S &amp; RP Freight 1'!O15="","",'S &amp; RP Freight 1'!O15)</f>
        <v>0</v>
      </c>
    </row>
    <row r="480" spans="1:5">
      <c r="A480" s="49" t="str">
        <f>IF('S &amp; RP Freight 1'!N16="","",'S &amp; RP Freight 1'!N16)</f>
        <v/>
      </c>
      <c r="B480" s="4" t="str">
        <f>IF('S &amp; RP Freight 1'!D16="","",'S &amp; RP Freight 1'!D16)</f>
        <v/>
      </c>
      <c r="C480" s="22"/>
      <c r="D480" s="203">
        <f>IF('S &amp; RP Freight 1'!I16="","",'S &amp; RP Freight 1'!I16)</f>
        <v>0</v>
      </c>
      <c r="E480" s="203">
        <f>IF('S &amp; RP Freight 1'!O16="","",'S &amp; RP Freight 1'!O16)</f>
        <v>0</v>
      </c>
    </row>
    <row r="481" spans="1:5">
      <c r="A481" s="49" t="str">
        <f>IF('S &amp; RP Freight 1'!N17="","",'S &amp; RP Freight 1'!N17)</f>
        <v/>
      </c>
      <c r="B481" s="4" t="str">
        <f>IF('S &amp; RP Freight 1'!D17="","",'S &amp; RP Freight 1'!D17)</f>
        <v/>
      </c>
      <c r="C481" s="22"/>
      <c r="D481" s="203">
        <f>IF('S &amp; RP Freight 1'!I17="","",'S &amp; RP Freight 1'!I17)</f>
        <v>0</v>
      </c>
      <c r="E481" s="203">
        <f>IF('S &amp; RP Freight 1'!O17="","",'S &amp; RP Freight 1'!O17)</f>
        <v>0</v>
      </c>
    </row>
    <row r="482" spans="1:5">
      <c r="A482" s="49" t="str">
        <f>IF('S &amp; RP Freight 1'!N18="","",'S &amp; RP Freight 1'!N18)</f>
        <v/>
      </c>
      <c r="B482" s="4" t="str">
        <f>IF('S &amp; RP Freight 1'!D18="","",'S &amp; RP Freight 1'!D18)</f>
        <v/>
      </c>
      <c r="C482" s="22"/>
      <c r="D482" s="203">
        <f>IF('S &amp; RP Freight 1'!I18="","",'S &amp; RP Freight 1'!I18)</f>
        <v>0</v>
      </c>
      <c r="E482" s="203">
        <f>IF('S &amp; RP Freight 1'!O18="","",'S &amp; RP Freight 1'!O18)</f>
        <v>0</v>
      </c>
    </row>
    <row r="483" spans="1:5">
      <c r="A483" s="49" t="str">
        <f>IF('S &amp; RP Freight 1'!N19="","",'S &amp; RP Freight 1'!N19)</f>
        <v/>
      </c>
      <c r="B483" s="4" t="str">
        <f>IF('S &amp; RP Freight 1'!D19="","",'S &amp; RP Freight 1'!D19)</f>
        <v/>
      </c>
      <c r="C483" s="22"/>
      <c r="D483" s="203">
        <f>IF('S &amp; RP Freight 1'!I19="","",'S &amp; RP Freight 1'!I19)</f>
        <v>0</v>
      </c>
      <c r="E483" s="203">
        <f>IF('S &amp; RP Freight 1'!O19="","",'S &amp; RP Freight 1'!O19)</f>
        <v>0</v>
      </c>
    </row>
    <row r="484" spans="1:5">
      <c r="A484" s="49" t="str">
        <f>IF('S &amp; RP Freight 1'!N20="","",'S &amp; RP Freight 1'!N20)</f>
        <v/>
      </c>
      <c r="B484" s="4" t="str">
        <f>IF('S &amp; RP Freight 1'!D20="","",'S &amp; RP Freight 1'!D20)</f>
        <v/>
      </c>
      <c r="C484" s="22"/>
      <c r="D484" s="203">
        <f>IF('S &amp; RP Freight 1'!I20="","",'S &amp; RP Freight 1'!I20)</f>
        <v>0</v>
      </c>
      <c r="E484" s="203">
        <f>IF('S &amp; RP Freight 1'!O20="","",'S &amp; RP Freight 1'!O20)</f>
        <v>0</v>
      </c>
    </row>
    <row r="485" spans="1:5">
      <c r="A485" s="49" t="str">
        <f>IF('S &amp; RP Freight 1'!N21="","",'S &amp; RP Freight 1'!N21)</f>
        <v/>
      </c>
      <c r="B485" s="4" t="str">
        <f>IF('S &amp; RP Freight 1'!D21="","",'S &amp; RP Freight 1'!D21)</f>
        <v/>
      </c>
      <c r="C485" s="22"/>
      <c r="D485" s="203">
        <f>IF('S &amp; RP Freight 1'!I21="","",'S &amp; RP Freight 1'!I21)</f>
        <v>0</v>
      </c>
      <c r="E485" s="203">
        <f>IF('S &amp; RP Freight 1'!O21="","",'S &amp; RP Freight 1'!O21)</f>
        <v>0</v>
      </c>
    </row>
    <row r="486" spans="1:5">
      <c r="A486" s="49" t="str">
        <f>IF('S &amp; RP Freight 1'!N22="","",'S &amp; RP Freight 1'!N22)</f>
        <v/>
      </c>
      <c r="B486" s="4" t="str">
        <f>IF('S &amp; RP Freight 1'!D22="","",'S &amp; RP Freight 1'!D22)</f>
        <v/>
      </c>
      <c r="C486" s="22"/>
      <c r="D486" s="203">
        <f>IF('S &amp; RP Freight 1'!I22="","",'S &amp; RP Freight 1'!I22)</f>
        <v>0</v>
      </c>
      <c r="E486" s="203">
        <f>IF('S &amp; RP Freight 1'!O22="","",'S &amp; RP Freight 1'!O22)</f>
        <v>0</v>
      </c>
    </row>
    <row r="487" spans="1:5">
      <c r="A487" s="49" t="str">
        <f>IF('S &amp; RP Freight 1'!N23="","",'S &amp; RP Freight 1'!N23)</f>
        <v/>
      </c>
      <c r="B487" s="4" t="str">
        <f>IF('S &amp; RP Freight 1'!D23="","",'S &amp; RP Freight 1'!D23)</f>
        <v/>
      </c>
      <c r="C487" s="22"/>
      <c r="D487" s="203">
        <f>IF('S &amp; RP Freight 1'!I23="","",'S &amp; RP Freight 1'!I23)</f>
        <v>0</v>
      </c>
      <c r="E487" s="203">
        <f>IF('S &amp; RP Freight 1'!O23="","",'S &amp; RP Freight 1'!O23)</f>
        <v>0</v>
      </c>
    </row>
    <row r="488" spans="1:5">
      <c r="A488" s="49" t="str">
        <f>IF('S &amp; RP Freight 1'!N24="","",'S &amp; RP Freight 1'!N24)</f>
        <v/>
      </c>
      <c r="B488" s="4" t="str">
        <f>IF('S &amp; RP Freight 1'!D24="","",'S &amp; RP Freight 1'!D24)</f>
        <v/>
      </c>
      <c r="C488" s="22"/>
      <c r="D488" s="203">
        <f>IF('S &amp; RP Freight 1'!I24="","",'S &amp; RP Freight 1'!I24)</f>
        <v>0</v>
      </c>
      <c r="E488" s="203">
        <f>IF('S &amp; RP Freight 1'!O24="","",'S &amp; RP Freight 1'!O24)</f>
        <v>0</v>
      </c>
    </row>
    <row r="489" spans="1:5">
      <c r="A489" s="49" t="str">
        <f>IF('S &amp; RP Freight 1'!N25="","",'S &amp; RP Freight 1'!N25)</f>
        <v/>
      </c>
      <c r="B489" s="4" t="str">
        <f>IF('S &amp; RP Freight 1'!D25="","",'S &amp; RP Freight 1'!D25)</f>
        <v/>
      </c>
      <c r="C489" s="22"/>
      <c r="D489" s="203">
        <f>IF('S &amp; RP Freight 1'!I25="","",'S &amp; RP Freight 1'!I25)</f>
        <v>0</v>
      </c>
      <c r="E489" s="203">
        <f>IF('S &amp; RP Freight 1'!O25="","",'S &amp; RP Freight 1'!O25)</f>
        <v>0</v>
      </c>
    </row>
    <row r="490" spans="1:5">
      <c r="A490" s="49" t="str">
        <f>IF('S &amp; RP Freight 1'!N26="","",'S &amp; RP Freight 1'!N26)</f>
        <v/>
      </c>
      <c r="B490" s="4" t="str">
        <f>IF('S &amp; RP Freight 1'!D26="","",'S &amp; RP Freight 1'!D26)</f>
        <v/>
      </c>
      <c r="C490" s="22"/>
      <c r="D490" s="203">
        <f>IF('S &amp; RP Freight 1'!I26="","",'S &amp; RP Freight 1'!I26)</f>
        <v>0</v>
      </c>
      <c r="E490" s="203">
        <f>IF('S &amp; RP Freight 1'!O26="","",'S &amp; RP Freight 1'!O26)</f>
        <v>0</v>
      </c>
    </row>
    <row r="491" spans="1:5">
      <c r="A491" s="49" t="str">
        <f>IF('S &amp; RP Freight 1'!N27="","",'S &amp; RP Freight 1'!N27)</f>
        <v/>
      </c>
      <c r="B491" s="4" t="str">
        <f>IF('S &amp; RP Freight 1'!D27="","",'S &amp; RP Freight 1'!D27)</f>
        <v/>
      </c>
      <c r="C491" s="22"/>
      <c r="D491" s="203">
        <f>IF('S &amp; RP Freight 1'!I27="","",'S &amp; RP Freight 1'!I27)</f>
        <v>0</v>
      </c>
      <c r="E491" s="203">
        <f>IF('S &amp; RP Freight 1'!O27="","",'S &amp; RP Freight 1'!O27)</f>
        <v>0</v>
      </c>
    </row>
    <row r="492" spans="1:5">
      <c r="A492" s="49" t="str">
        <f>IF('S &amp; RP Freight 1'!N28="","",'S &amp; RP Freight 1'!N28)</f>
        <v/>
      </c>
      <c r="B492" s="4" t="str">
        <f>IF('S &amp; RP Freight 1'!D28="","",'S &amp; RP Freight 1'!D28)</f>
        <v/>
      </c>
      <c r="C492" s="22"/>
      <c r="D492" s="203">
        <f>IF('S &amp; RP Freight 1'!I28="","",'S &amp; RP Freight 1'!I28)</f>
        <v>0</v>
      </c>
      <c r="E492" s="203">
        <f>IF('S &amp; RP Freight 1'!O28="","",'S &amp; RP Freight 1'!O28)</f>
        <v>0</v>
      </c>
    </row>
    <row r="493" spans="1:5">
      <c r="A493" s="49" t="str">
        <f>IF('S &amp; RP Freight 1'!N29="","",'S &amp; RP Freight 1'!N29)</f>
        <v/>
      </c>
      <c r="B493" s="4" t="str">
        <f>IF('S &amp; RP Freight 1'!D29="","",'S &amp; RP Freight 1'!D29)</f>
        <v/>
      </c>
      <c r="C493" s="22"/>
      <c r="D493" s="203">
        <f>IF('S &amp; RP Freight 1'!I29="","",'S &amp; RP Freight 1'!I29)</f>
        <v>0</v>
      </c>
      <c r="E493" s="203">
        <f>IF('S &amp; RP Freight 1'!O29="","",'S &amp; RP Freight 1'!O29)</f>
        <v>0</v>
      </c>
    </row>
    <row r="494" spans="1:5">
      <c r="A494" s="49" t="str">
        <f>IF('S &amp; RP Freight 1'!N30="","",'S &amp; RP Freight 1'!N30)</f>
        <v/>
      </c>
      <c r="B494" s="4" t="str">
        <f>IF('S &amp; RP Freight 1'!D30="","",'S &amp; RP Freight 1'!D30)</f>
        <v/>
      </c>
      <c r="C494" s="22"/>
      <c r="D494" s="203">
        <f>IF('S &amp; RP Freight 1'!I30="","",'S &amp; RP Freight 1'!I30)</f>
        <v>0</v>
      </c>
      <c r="E494" s="203">
        <f>IF('S &amp; RP Freight 1'!O30="","",'S &amp; RP Freight 1'!O30)</f>
        <v>0</v>
      </c>
    </row>
    <row r="495" spans="1:5">
      <c r="A495" s="49" t="str">
        <f>IF('S &amp; RP Freight 1'!N31="","",'S &amp; RP Freight 1'!N31)</f>
        <v/>
      </c>
      <c r="B495" s="4" t="str">
        <f>IF('S &amp; RP Freight 1'!D31="","",'S &amp; RP Freight 1'!D31)</f>
        <v/>
      </c>
      <c r="C495" s="22"/>
      <c r="D495" s="203">
        <f>IF('S &amp; RP Freight 1'!I31="","",'S &amp; RP Freight 1'!I31)</f>
        <v>0</v>
      </c>
      <c r="E495" s="203">
        <f>IF('S &amp; RP Freight 1'!O31="","",'S &amp; RP Freight 1'!O31)</f>
        <v>0</v>
      </c>
    </row>
    <row r="496" spans="1:5">
      <c r="A496" s="49" t="str">
        <f>IF('S &amp; RP Freight 1'!N32="","",'S &amp; RP Freight 1'!N32)</f>
        <v/>
      </c>
      <c r="B496" s="4" t="str">
        <f>IF('S &amp; RP Freight 1'!D32="","",'S &amp; RP Freight 1'!D32)</f>
        <v/>
      </c>
      <c r="C496" s="22"/>
      <c r="D496" s="203">
        <f>IF('S &amp; RP Freight 1'!I32="","",'S &amp; RP Freight 1'!I32)</f>
        <v>0</v>
      </c>
      <c r="E496" s="203">
        <f>IF('S &amp; RP Freight 1'!O32="","",'S &amp; RP Freight 1'!O32)</f>
        <v>0</v>
      </c>
    </row>
    <row r="497" spans="1:5">
      <c r="A497" s="49" t="str">
        <f>IF('S &amp; RP Freight 1'!N33="","",'S &amp; RP Freight 1'!N33)</f>
        <v/>
      </c>
      <c r="B497" s="4" t="str">
        <f>IF('S &amp; RP Freight 1'!D33="","",'S &amp; RP Freight 1'!D33)</f>
        <v/>
      </c>
      <c r="C497" s="22"/>
      <c r="D497" s="203">
        <f>IF('S &amp; RP Freight 1'!I33="","",'S &amp; RP Freight 1'!I33)</f>
        <v>0</v>
      </c>
      <c r="E497" s="203">
        <f>IF('S &amp; RP Freight 1'!O33="","",'S &amp; RP Freight 1'!O33)</f>
        <v>0</v>
      </c>
    </row>
    <row r="498" spans="1:5">
      <c r="A498" s="49" t="str">
        <f>IF('S &amp; RP Freight 1'!N34="","",'S &amp; RP Freight 1'!N34)</f>
        <v/>
      </c>
      <c r="B498" s="4" t="str">
        <f>IF('S &amp; RP Freight 1'!D34="","",'S &amp; RP Freight 1'!D34)</f>
        <v/>
      </c>
      <c r="C498" s="22"/>
      <c r="D498" s="203">
        <f>IF('S &amp; RP Freight 1'!I34="","",'S &amp; RP Freight 1'!I34)</f>
        <v>0</v>
      </c>
      <c r="E498" s="203">
        <f>IF('S &amp; RP Freight 1'!O34="","",'S &amp; RP Freight 1'!O34)</f>
        <v>0</v>
      </c>
    </row>
    <row r="499" spans="1:5">
      <c r="A499" s="49" t="str">
        <f>IF('S &amp; RP Freight 1'!N35="","",'S &amp; RP Freight 1'!N35)</f>
        <v/>
      </c>
      <c r="B499" s="4" t="str">
        <f>IF('S &amp; RP Freight 1'!D35="","",'S &amp; RP Freight 1'!D35)</f>
        <v/>
      </c>
      <c r="C499" s="22"/>
      <c r="D499" s="203">
        <f>IF('S &amp; RP Freight 1'!I35="","",'S &amp; RP Freight 1'!I35)</f>
        <v>0</v>
      </c>
      <c r="E499" s="203">
        <f>IF('S &amp; RP Freight 1'!O35="","",'S &amp; RP Freight 1'!O35)</f>
        <v>0</v>
      </c>
    </row>
    <row r="500" spans="1:5">
      <c r="A500" s="49" t="str">
        <f>IF('S &amp; RP Freight 1'!N36="","",'S &amp; RP Freight 1'!N36)</f>
        <v/>
      </c>
      <c r="B500" s="4" t="str">
        <f>IF('S &amp; RP Freight 1'!D36="","",'S &amp; RP Freight 1'!D36)</f>
        <v/>
      </c>
      <c r="C500" s="22"/>
      <c r="D500" s="203">
        <f>IF('S &amp; RP Freight 1'!I36="","",'S &amp; RP Freight 1'!I36)</f>
        <v>0</v>
      </c>
      <c r="E500" s="203">
        <f>IF('S &amp; RP Freight 1'!O36="","",'S &amp; RP Freight 1'!O36)</f>
        <v>0</v>
      </c>
    </row>
    <row r="501" spans="1:5">
      <c r="A501" s="49" t="str">
        <f>IF('S &amp; RP Freight 1'!N37="","",'S &amp; RP Freight 1'!N37)</f>
        <v/>
      </c>
      <c r="B501" s="4" t="str">
        <f>IF('S &amp; RP Freight 1'!D37="","",'S &amp; RP Freight 1'!D37)</f>
        <v/>
      </c>
      <c r="C501" s="22"/>
      <c r="D501" s="203">
        <f>IF('S &amp; RP Freight 1'!I37="","",'S &amp; RP Freight 1'!I37)</f>
        <v>0</v>
      </c>
      <c r="E501" s="203">
        <f>IF('S &amp; RP Freight 1'!O37="","",'S &amp; RP Freight 1'!O37)</f>
        <v>0</v>
      </c>
    </row>
    <row r="502" spans="1:5">
      <c r="A502" s="49" t="str">
        <f>IF('S &amp; RP Freight 1'!N38="","",'S &amp; RP Freight 1'!N38)</f>
        <v/>
      </c>
      <c r="B502" s="4" t="str">
        <f>IF('S &amp; RP Freight 1'!D38="","",'S &amp; RP Freight 1'!D38)</f>
        <v/>
      </c>
      <c r="C502" s="22"/>
      <c r="D502" s="203">
        <f>IF('S &amp; RP Freight 1'!I38="","",'S &amp; RP Freight 1'!I38)</f>
        <v>0</v>
      </c>
      <c r="E502" s="203">
        <f>IF('S &amp; RP Freight 1'!O38="","",'S &amp; RP Freight 1'!O38)</f>
        <v>0</v>
      </c>
    </row>
    <row r="503" spans="1:5">
      <c r="A503" s="49" t="str">
        <f>IF('S &amp; RP Freight 1'!N39="","",'S &amp; RP Freight 1'!N39)</f>
        <v/>
      </c>
      <c r="B503" s="4" t="str">
        <f>IF('S &amp; RP Freight 1'!D39="","",'S &amp; RP Freight 1'!D39)</f>
        <v/>
      </c>
      <c r="C503" s="22"/>
      <c r="D503" s="203">
        <f>IF('S &amp; RP Freight 1'!I39="","",'S &amp; RP Freight 1'!I39)</f>
        <v>0</v>
      </c>
      <c r="E503" s="203">
        <f>IF('S &amp; RP Freight 1'!O39="","",'S &amp; RP Freight 1'!O39)</f>
        <v>0</v>
      </c>
    </row>
    <row r="504" spans="1:5">
      <c r="A504" s="49" t="str">
        <f>IF('S &amp; RP Freight 1'!N40="","",'S &amp; RP Freight 1'!N40)</f>
        <v/>
      </c>
      <c r="B504" s="4" t="str">
        <f>IF('S &amp; RP Freight 1'!D40="","",'S &amp; RP Freight 1'!D40)</f>
        <v/>
      </c>
      <c r="C504" s="22"/>
      <c r="D504" s="203">
        <f>IF('S &amp; RP Freight 1'!I40="","",'S &amp; RP Freight 1'!I40)</f>
        <v>0</v>
      </c>
      <c r="E504" s="203">
        <f>IF('S &amp; RP Freight 1'!O40="","",'S &amp; RP Freight 1'!O40)</f>
        <v>0</v>
      </c>
    </row>
    <row r="505" spans="1:5">
      <c r="A505" s="49" t="str">
        <f>IF('S &amp; RP Freight 1'!N41="","",'S &amp; RP Freight 1'!N41)</f>
        <v/>
      </c>
      <c r="B505" s="4" t="str">
        <f>IF('S &amp; RP Freight 1'!D41="","",'S &amp; RP Freight 1'!D41)</f>
        <v/>
      </c>
      <c r="C505" s="22"/>
      <c r="D505" s="203">
        <f>IF('S &amp; RP Freight 1'!I41="","",'S &amp; RP Freight 1'!I41)</f>
        <v>0</v>
      </c>
      <c r="E505" s="203">
        <f>IF('S &amp; RP Freight 1'!O41="","",'S &amp; RP Freight 1'!O41)</f>
        <v>0</v>
      </c>
    </row>
    <row r="506" spans="1:5">
      <c r="A506" s="49" t="str">
        <f>IF('S &amp; RP Freight 1'!N42="","",'S &amp; RP Freight 1'!N42)</f>
        <v/>
      </c>
      <c r="B506" s="4" t="str">
        <f>IF('S &amp; RP Freight 1'!D42="","",'S &amp; RP Freight 1'!D42)</f>
        <v/>
      </c>
      <c r="C506" s="22"/>
      <c r="D506" s="203">
        <f>IF('S &amp; RP Freight 1'!I42="","",'S &amp; RP Freight 1'!I42)</f>
        <v>0</v>
      </c>
      <c r="E506" s="203">
        <f>IF('S &amp; RP Freight 1'!O42="","",'S &amp; RP Freight 1'!O42)</f>
        <v>0</v>
      </c>
    </row>
    <row r="507" spans="1:5">
      <c r="A507" s="49" t="str">
        <f>IF('S &amp; RP Freight 1'!N43="","",'S &amp; RP Freight 1'!N43)</f>
        <v/>
      </c>
      <c r="B507" s="4" t="str">
        <f>IF('S &amp; RP Freight 1'!D43="","",'S &amp; RP Freight 1'!D43)</f>
        <v/>
      </c>
      <c r="C507" s="22"/>
      <c r="D507" s="203">
        <f>IF('S &amp; RP Freight 1'!I43="","",'S &amp; RP Freight 1'!I43)</f>
        <v>0</v>
      </c>
      <c r="E507" s="203">
        <f>IF('S &amp; RP Freight 1'!O43="","",'S &amp; RP Freight 1'!O43)</f>
        <v>0</v>
      </c>
    </row>
    <row r="508" spans="1:5">
      <c r="A508" s="49" t="str">
        <f>IF('S &amp; RP Freight 1'!N44="","",'S &amp; RP Freight 1'!N44)</f>
        <v/>
      </c>
      <c r="B508" s="4" t="str">
        <f>IF('S &amp; RP Freight 1'!D44="","",'S &amp; RP Freight 1'!D44)</f>
        <v/>
      </c>
      <c r="C508" s="22"/>
      <c r="D508" s="203">
        <f>IF('S &amp; RP Freight 1'!I44="","",'S &amp; RP Freight 1'!I44)</f>
        <v>0</v>
      </c>
      <c r="E508" s="203">
        <f>IF('S &amp; RP Freight 1'!O44="","",'S &amp; RP Freight 1'!O44)</f>
        <v>0</v>
      </c>
    </row>
    <row r="509" spans="1:5">
      <c r="A509" s="49" t="str">
        <f>IF('S &amp; RP Freight 1'!N45="","",'S &amp; RP Freight 1'!N45)</f>
        <v/>
      </c>
      <c r="B509" s="4" t="str">
        <f>IF('S &amp; RP Freight 1'!D45="","",'S &amp; RP Freight 1'!D45)</f>
        <v/>
      </c>
      <c r="C509" s="22"/>
      <c r="D509" s="203">
        <f>IF('S &amp; RP Freight 1'!I45="","",'S &amp; RP Freight 1'!I45)</f>
        <v>0</v>
      </c>
      <c r="E509" s="203">
        <f>IF('S &amp; RP Freight 1'!O45="","",'S &amp; RP Freight 1'!O45)</f>
        <v>0</v>
      </c>
    </row>
    <row r="510" spans="1:5">
      <c r="A510" s="49" t="str">
        <f>IF('S &amp; RP Freight 1'!N46="","",'S &amp; RP Freight 1'!N46)</f>
        <v/>
      </c>
      <c r="B510" s="4" t="str">
        <f>IF('S &amp; RP Freight 1'!D46="","",'S &amp; RP Freight 1'!D46)</f>
        <v/>
      </c>
      <c r="C510" s="22"/>
      <c r="D510" s="203">
        <f>IF('S &amp; RP Freight 1'!I46="","",'S &amp; RP Freight 1'!I46)</f>
        <v>0</v>
      </c>
      <c r="E510" s="203">
        <f>IF('S &amp; RP Freight 1'!O46="","",'S &amp; RP Freight 1'!O46)</f>
        <v>0</v>
      </c>
    </row>
    <row r="511" spans="1:5">
      <c r="A511" s="49" t="str">
        <f>IF('S &amp; RP Freight 1'!N47="","",'S &amp; RP Freight 1'!N47)</f>
        <v/>
      </c>
      <c r="B511" s="4" t="str">
        <f>IF('S &amp; RP Freight 1'!D47="","",'S &amp; RP Freight 1'!D47)</f>
        <v/>
      </c>
      <c r="C511" s="22"/>
      <c r="D511" s="203">
        <f>IF('S &amp; RP Freight 1'!I47="","",'S &amp; RP Freight 1'!I47)</f>
        <v>0</v>
      </c>
      <c r="E511" s="203">
        <f>IF('S &amp; RP Freight 1'!O47="","",'S &amp; RP Freight 1'!O47)</f>
        <v>0</v>
      </c>
    </row>
    <row r="512" spans="1:5">
      <c r="A512" s="49" t="str">
        <f>IF('S &amp; RP Freight 1'!N48="","",'S &amp; RP Freight 1'!N48)</f>
        <v/>
      </c>
      <c r="B512" s="4" t="str">
        <f>IF('S &amp; RP Freight 1'!D48="","",'S &amp; RP Freight 1'!D48)</f>
        <v/>
      </c>
      <c r="C512" s="22"/>
      <c r="D512" s="203">
        <f>IF('S &amp; RP Freight 1'!I48="","",'S &amp; RP Freight 1'!I48)</f>
        <v>0</v>
      </c>
      <c r="E512" s="203">
        <f>IF('S &amp; RP Freight 1'!O48="","",'S &amp; RP Freight 1'!O48)</f>
        <v>0</v>
      </c>
    </row>
    <row r="513" spans="1:5">
      <c r="A513" s="49" t="str">
        <f>IF('S &amp; RP Freight 1'!N49="","",'S &amp; RP Freight 1'!N49)</f>
        <v/>
      </c>
      <c r="B513" s="4" t="str">
        <f>IF('S &amp; RP Freight 1'!D49="","",'S &amp; RP Freight 1'!D49)</f>
        <v/>
      </c>
      <c r="C513" s="22"/>
      <c r="D513" s="203">
        <f>IF('S &amp; RP Freight 1'!I49="","",'S &amp; RP Freight 1'!I49)</f>
        <v>0</v>
      </c>
      <c r="E513" s="203">
        <f>IF('S &amp; RP Freight 1'!O49="","",'S &amp; RP Freight 1'!O49)</f>
        <v>0</v>
      </c>
    </row>
    <row r="514" spans="1:5">
      <c r="A514" s="49" t="str">
        <f>IF('S &amp; RP Freight 1'!N50="","",'S &amp; RP Freight 1'!N50)</f>
        <v/>
      </c>
      <c r="B514" s="4" t="str">
        <f>IF('S &amp; RP Freight 1'!D50="","",'S &amp; RP Freight 1'!D50)</f>
        <v/>
      </c>
      <c r="C514" s="22"/>
      <c r="D514" s="203">
        <f>IF('S &amp; RP Freight 1'!I50="","",'S &amp; RP Freight 1'!I50)</f>
        <v>0</v>
      </c>
      <c r="E514" s="203">
        <f>IF('S &amp; RP Freight 1'!O50="","",'S &amp; RP Freight 1'!O50)</f>
        <v>0</v>
      </c>
    </row>
    <row r="515" spans="1:5">
      <c r="A515" s="49" t="str">
        <f>IF('S &amp; RP Freight 1'!N51="","",'S &amp; RP Freight 1'!N51)</f>
        <v/>
      </c>
      <c r="B515" s="4" t="str">
        <f>IF('S &amp; RP Freight 1'!D51="","",'S &amp; RP Freight 1'!D51)</f>
        <v/>
      </c>
      <c r="C515" s="22"/>
      <c r="D515" s="203">
        <f>IF('S &amp; RP Freight 1'!I51="","",'S &amp; RP Freight 1'!I51)</f>
        <v>0</v>
      </c>
      <c r="E515" s="203">
        <f>IF('S &amp; RP Freight 1'!O51="","",'S &amp; RP Freight 1'!O51)</f>
        <v>0</v>
      </c>
    </row>
    <row r="516" spans="1:5">
      <c r="A516" s="49" t="str">
        <f>IF('S &amp; RP Freight 1'!N52="","",'S &amp; RP Freight 1'!N52)</f>
        <v/>
      </c>
      <c r="B516" s="4" t="str">
        <f>IF('S &amp; RP Freight 1'!D52="","",'S &amp; RP Freight 1'!D52)</f>
        <v/>
      </c>
      <c r="C516" s="22"/>
      <c r="D516" s="203">
        <f>IF('S &amp; RP Freight 1'!I52="","",'S &amp; RP Freight 1'!I52)</f>
        <v>0</v>
      </c>
      <c r="E516" s="203">
        <f>IF('S &amp; RP Freight 1'!O52="","",'S &amp; RP Freight 1'!O52)</f>
        <v>0</v>
      </c>
    </row>
    <row r="517" spans="1:5">
      <c r="A517" s="49" t="str">
        <f>IF('S &amp; RP Freight 1'!N53="","",'S &amp; RP Freight 1'!N53)</f>
        <v/>
      </c>
      <c r="B517" s="4" t="str">
        <f>IF('S &amp; RP Freight 1'!D53="","",'S &amp; RP Freight 1'!D53)</f>
        <v/>
      </c>
      <c r="C517" s="22"/>
      <c r="D517" s="203">
        <f>IF('S &amp; RP Freight 1'!I53="","",'S &amp; RP Freight 1'!I53)</f>
        <v>0</v>
      </c>
      <c r="E517" s="203">
        <f>IF('S &amp; RP Freight 1'!O53="","",'S &amp; RP Freight 1'!O53)</f>
        <v>0</v>
      </c>
    </row>
    <row r="518" spans="1:5">
      <c r="A518" s="49" t="str">
        <f>IF('S &amp; RP Freight 2'!N9="","",'S &amp; RP Freight 2'!N9)</f>
        <v/>
      </c>
      <c r="B518" s="4" t="str">
        <f>IF('S &amp; RP Freight 2'!D9="","",'S &amp; RP Freight 2'!D9)</f>
        <v/>
      </c>
      <c r="C518" s="22"/>
      <c r="D518" s="203">
        <f>IF('S &amp; RP Freight 2'!I9="","",'S &amp; RP Freight 2'!I9)</f>
        <v>0</v>
      </c>
      <c r="E518" s="203">
        <f>IF('S &amp; RP Freight 2'!O9="","",'S &amp; RP Freight 2'!O9)</f>
        <v>0</v>
      </c>
    </row>
    <row r="519" spans="1:5">
      <c r="A519" s="49" t="str">
        <f>IF('S &amp; RP Freight 2'!N10="","",'S &amp; RP Freight 2'!N10)</f>
        <v/>
      </c>
      <c r="B519" s="4" t="str">
        <f>IF('S &amp; RP Freight 2'!D10="","",'S &amp; RP Freight 2'!D10)</f>
        <v/>
      </c>
      <c r="C519" s="22"/>
      <c r="D519" s="203">
        <f>IF('S &amp; RP Freight 2'!I10="","",'S &amp; RP Freight 2'!I10)</f>
        <v>0</v>
      </c>
      <c r="E519" s="203">
        <f>IF('S &amp; RP Freight 2'!O10="","",'S &amp; RP Freight 2'!O10)</f>
        <v>0</v>
      </c>
    </row>
    <row r="520" spans="1:5">
      <c r="A520" s="49" t="str">
        <f>IF('S &amp; RP Freight 2'!N11="","",'S &amp; RP Freight 2'!N11)</f>
        <v/>
      </c>
      <c r="B520" s="4" t="str">
        <f>IF('S &amp; RP Freight 2'!D11="","",'S &amp; RP Freight 2'!D11)</f>
        <v/>
      </c>
      <c r="C520" s="22"/>
      <c r="D520" s="203">
        <f>IF('S &amp; RP Freight 2'!I11="","",'S &amp; RP Freight 2'!I11)</f>
        <v>0</v>
      </c>
      <c r="E520" s="203">
        <f>IF('S &amp; RP Freight 2'!O11="","",'S &amp; RP Freight 2'!O11)</f>
        <v>0</v>
      </c>
    </row>
    <row r="521" spans="1:5">
      <c r="A521" s="49" t="str">
        <f>IF('S &amp; RP Freight 2'!N12="","",'S &amp; RP Freight 2'!N12)</f>
        <v/>
      </c>
      <c r="B521" s="4" t="str">
        <f>IF('S &amp; RP Freight 2'!D12="","",'S &amp; RP Freight 2'!D12)</f>
        <v/>
      </c>
      <c r="C521" s="22"/>
      <c r="D521" s="203">
        <f>IF('S &amp; RP Freight 2'!I12="","",'S &amp; RP Freight 2'!I12)</f>
        <v>0</v>
      </c>
      <c r="E521" s="203">
        <f>IF('S &amp; RP Freight 2'!O12="","",'S &amp; RP Freight 2'!O12)</f>
        <v>0</v>
      </c>
    </row>
    <row r="522" spans="1:5">
      <c r="A522" s="49" t="str">
        <f>IF('S &amp; RP Freight 2'!N13="","",'S &amp; RP Freight 2'!N13)</f>
        <v/>
      </c>
      <c r="B522" s="4" t="str">
        <f>IF('S &amp; RP Freight 2'!D13="","",'S &amp; RP Freight 2'!D13)</f>
        <v/>
      </c>
      <c r="C522" s="22"/>
      <c r="D522" s="203">
        <f>IF('S &amp; RP Freight 2'!I13="","",'S &amp; RP Freight 2'!I13)</f>
        <v>0</v>
      </c>
      <c r="E522" s="203">
        <f>IF('S &amp; RP Freight 2'!O13="","",'S &amp; RP Freight 2'!O13)</f>
        <v>0</v>
      </c>
    </row>
    <row r="523" spans="1:5">
      <c r="A523" s="49" t="str">
        <f>IF('S &amp; RP Freight 2'!N14="","",'S &amp; RP Freight 2'!N14)</f>
        <v/>
      </c>
      <c r="B523" s="4" t="str">
        <f>IF('S &amp; RP Freight 2'!D14="","",'S &amp; RP Freight 2'!D14)</f>
        <v/>
      </c>
      <c r="C523" s="22"/>
      <c r="D523" s="203">
        <f>IF('S &amp; RP Freight 2'!I14="","",'S &amp; RP Freight 2'!I14)</f>
        <v>0</v>
      </c>
      <c r="E523" s="203">
        <f>IF('S &amp; RP Freight 2'!O14="","",'S &amp; RP Freight 2'!O14)</f>
        <v>0</v>
      </c>
    </row>
    <row r="524" spans="1:5">
      <c r="A524" s="49" t="str">
        <f>IF('S &amp; RP Freight 2'!N15="","",'S &amp; RP Freight 2'!N15)</f>
        <v/>
      </c>
      <c r="B524" s="4" t="str">
        <f>IF('S &amp; RP Freight 2'!D15="","",'S &amp; RP Freight 2'!D15)</f>
        <v/>
      </c>
      <c r="C524" s="22"/>
      <c r="D524" s="203">
        <f>IF('S &amp; RP Freight 2'!I15="","",'S &amp; RP Freight 2'!I15)</f>
        <v>0</v>
      </c>
      <c r="E524" s="203">
        <f>IF('S &amp; RP Freight 2'!O15="","",'S &amp; RP Freight 2'!O15)</f>
        <v>0</v>
      </c>
    </row>
    <row r="525" spans="1:5">
      <c r="A525" s="49" t="str">
        <f>IF('S &amp; RP Freight 2'!N16="","",'S &amp; RP Freight 2'!N16)</f>
        <v/>
      </c>
      <c r="B525" s="4" t="str">
        <f>IF('S &amp; RP Freight 2'!D16="","",'S &amp; RP Freight 2'!D16)</f>
        <v/>
      </c>
      <c r="C525" s="22"/>
      <c r="D525" s="203">
        <f>IF('S &amp; RP Freight 2'!I16="","",'S &amp; RP Freight 2'!I16)</f>
        <v>0</v>
      </c>
      <c r="E525" s="203">
        <f>IF('S &amp; RP Freight 2'!O16="","",'S &amp; RP Freight 2'!O16)</f>
        <v>0</v>
      </c>
    </row>
    <row r="526" spans="1:5">
      <c r="A526" s="49" t="str">
        <f>IF('S &amp; RP Freight 2'!N17="","",'S &amp; RP Freight 2'!N17)</f>
        <v/>
      </c>
      <c r="B526" s="4" t="str">
        <f>IF('S &amp; RP Freight 2'!D17="","",'S &amp; RP Freight 2'!D17)</f>
        <v/>
      </c>
      <c r="C526" s="22"/>
      <c r="D526" s="203">
        <f>IF('S &amp; RP Freight 2'!I17="","",'S &amp; RP Freight 2'!I17)</f>
        <v>0</v>
      </c>
      <c r="E526" s="203">
        <f>IF('S &amp; RP Freight 2'!O17="","",'S &amp; RP Freight 2'!O17)</f>
        <v>0</v>
      </c>
    </row>
    <row r="527" spans="1:5">
      <c r="A527" s="49" t="str">
        <f>IF('S &amp; RP Freight 2'!N18="","",'S &amp; RP Freight 2'!N18)</f>
        <v/>
      </c>
      <c r="B527" s="4" t="str">
        <f>IF('S &amp; RP Freight 2'!D18="","",'S &amp; RP Freight 2'!D18)</f>
        <v/>
      </c>
      <c r="C527" s="22"/>
      <c r="D527" s="203">
        <f>IF('S &amp; RP Freight 2'!I18="","",'S &amp; RP Freight 2'!I18)</f>
        <v>0</v>
      </c>
      <c r="E527" s="203">
        <f>IF('S &amp; RP Freight 2'!O18="","",'S &amp; RP Freight 2'!O18)</f>
        <v>0</v>
      </c>
    </row>
    <row r="528" spans="1:5">
      <c r="A528" s="49" t="str">
        <f>IF('S &amp; RP Freight 2'!N19="","",'S &amp; RP Freight 2'!N19)</f>
        <v/>
      </c>
      <c r="B528" s="4" t="str">
        <f>IF('S &amp; RP Freight 2'!D19="","",'S &amp; RP Freight 2'!D19)</f>
        <v/>
      </c>
      <c r="C528" s="22"/>
      <c r="D528" s="203">
        <f>IF('S &amp; RP Freight 2'!I19="","",'S &amp; RP Freight 2'!I19)</f>
        <v>0</v>
      </c>
      <c r="E528" s="203">
        <f>IF('S &amp; RP Freight 2'!O19="","",'S &amp; RP Freight 2'!O19)</f>
        <v>0</v>
      </c>
    </row>
    <row r="529" spans="1:5">
      <c r="A529" s="49" t="str">
        <f>IF('S &amp; RP Freight 2'!N20="","",'S &amp; RP Freight 2'!N20)</f>
        <v/>
      </c>
      <c r="B529" s="4" t="str">
        <f>IF('S &amp; RP Freight 2'!D20="","",'S &amp; RP Freight 2'!D20)</f>
        <v/>
      </c>
      <c r="C529" s="22"/>
      <c r="D529" s="203">
        <f>IF('S &amp; RP Freight 2'!I20="","",'S &amp; RP Freight 2'!I20)</f>
        <v>0</v>
      </c>
      <c r="E529" s="203">
        <f>IF('S &amp; RP Freight 2'!O20="","",'S &amp; RP Freight 2'!O20)</f>
        <v>0</v>
      </c>
    </row>
    <row r="530" spans="1:5">
      <c r="A530" s="49" t="str">
        <f>IF('S &amp; RP Freight 2'!N21="","",'S &amp; RP Freight 2'!N21)</f>
        <v/>
      </c>
      <c r="B530" s="4" t="str">
        <f>IF('S &amp; RP Freight 2'!D21="","",'S &amp; RP Freight 2'!D21)</f>
        <v/>
      </c>
      <c r="C530" s="22"/>
      <c r="D530" s="203">
        <f>IF('S &amp; RP Freight 2'!I21="","",'S &amp; RP Freight 2'!I21)</f>
        <v>0</v>
      </c>
      <c r="E530" s="203">
        <f>IF('S &amp; RP Freight 2'!O21="","",'S &amp; RP Freight 2'!O21)</f>
        <v>0</v>
      </c>
    </row>
    <row r="531" spans="1:5">
      <c r="A531" s="49" t="str">
        <f>IF('S &amp; RP Freight 2'!N22="","",'S &amp; RP Freight 2'!N22)</f>
        <v/>
      </c>
      <c r="B531" s="4" t="str">
        <f>IF('S &amp; RP Freight 2'!D22="","",'S &amp; RP Freight 2'!D22)</f>
        <v/>
      </c>
      <c r="C531" s="22"/>
      <c r="D531" s="203">
        <f>IF('S &amp; RP Freight 2'!I22="","",'S &amp; RP Freight 2'!I22)</f>
        <v>0</v>
      </c>
      <c r="E531" s="203">
        <f>IF('S &amp; RP Freight 2'!O22="","",'S &amp; RP Freight 2'!O22)</f>
        <v>0</v>
      </c>
    </row>
    <row r="532" spans="1:5">
      <c r="A532" s="49" t="str">
        <f>IF('S &amp; RP Freight 2'!N23="","",'S &amp; RP Freight 2'!N23)</f>
        <v/>
      </c>
      <c r="B532" s="4" t="str">
        <f>IF('S &amp; RP Freight 2'!D23="","",'S &amp; RP Freight 2'!D23)</f>
        <v/>
      </c>
      <c r="C532" s="22"/>
      <c r="D532" s="203">
        <f>IF('S &amp; RP Freight 2'!I23="","",'S &amp; RP Freight 2'!I23)</f>
        <v>0</v>
      </c>
      <c r="E532" s="203">
        <f>IF('S &amp; RP Freight 2'!O23="","",'S &amp; RP Freight 2'!O23)</f>
        <v>0</v>
      </c>
    </row>
    <row r="533" spans="1:5">
      <c r="A533" s="49" t="str">
        <f>IF('S &amp; RP Freight 2'!N24="","",'S &amp; RP Freight 2'!N24)</f>
        <v/>
      </c>
      <c r="B533" s="4" t="str">
        <f>IF('S &amp; RP Freight 2'!D24="","",'S &amp; RP Freight 2'!D24)</f>
        <v/>
      </c>
      <c r="C533" s="22"/>
      <c r="D533" s="203">
        <f>IF('S &amp; RP Freight 2'!I24="","",'S &amp; RP Freight 2'!I24)</f>
        <v>0</v>
      </c>
      <c r="E533" s="203">
        <f>IF('S &amp; RP Freight 2'!O24="","",'S &amp; RP Freight 2'!O24)</f>
        <v>0</v>
      </c>
    </row>
    <row r="534" spans="1:5">
      <c r="A534" s="49" t="str">
        <f>IF('S &amp; RP Freight 2'!N25="","",'S &amp; RP Freight 2'!N25)</f>
        <v/>
      </c>
      <c r="B534" s="4" t="str">
        <f>IF('S &amp; RP Freight 2'!D25="","",'S &amp; RP Freight 2'!D25)</f>
        <v/>
      </c>
      <c r="C534" s="22"/>
      <c r="D534" s="203">
        <f>IF('S &amp; RP Freight 2'!I25="","",'S &amp; RP Freight 2'!I25)</f>
        <v>0</v>
      </c>
      <c r="E534" s="203">
        <f>IF('S &amp; RP Freight 2'!O25="","",'S &amp; RP Freight 2'!O25)</f>
        <v>0</v>
      </c>
    </row>
    <row r="535" spans="1:5">
      <c r="A535" s="49" t="str">
        <f>IF('S &amp; RP Freight 2'!N26="","",'S &amp; RP Freight 2'!N26)</f>
        <v/>
      </c>
      <c r="B535" s="4" t="str">
        <f>IF('S &amp; RP Freight 2'!D26="","",'S &amp; RP Freight 2'!D26)</f>
        <v/>
      </c>
      <c r="C535" s="22"/>
      <c r="D535" s="203">
        <f>IF('S &amp; RP Freight 2'!I26="","",'S &amp; RP Freight 2'!I26)</f>
        <v>0</v>
      </c>
      <c r="E535" s="203">
        <f>IF('S &amp; RP Freight 2'!O26="","",'S &amp; RP Freight 2'!O26)</f>
        <v>0</v>
      </c>
    </row>
    <row r="536" spans="1:5">
      <c r="A536" s="49" t="str">
        <f>IF('S &amp; RP Freight 2'!N27="","",'S &amp; RP Freight 2'!N27)</f>
        <v/>
      </c>
      <c r="B536" s="4" t="str">
        <f>IF('S &amp; RP Freight 2'!D27="","",'S &amp; RP Freight 2'!D27)</f>
        <v/>
      </c>
      <c r="C536" s="22"/>
      <c r="D536" s="203">
        <f>IF('S &amp; RP Freight 2'!I27="","",'S &amp; RP Freight 2'!I27)</f>
        <v>0</v>
      </c>
      <c r="E536" s="203">
        <f>IF('S &amp; RP Freight 2'!O27="","",'S &amp; RP Freight 2'!O27)</f>
        <v>0</v>
      </c>
    </row>
    <row r="537" spans="1:5">
      <c r="A537" s="49" t="str">
        <f>IF('S &amp; RP Freight 2'!N28="","",'S &amp; RP Freight 2'!N28)</f>
        <v/>
      </c>
      <c r="B537" s="4" t="str">
        <f>IF('S &amp; RP Freight 2'!D28="","",'S &amp; RP Freight 2'!D28)</f>
        <v/>
      </c>
      <c r="C537" s="22"/>
      <c r="D537" s="203">
        <f>IF('S &amp; RP Freight 2'!I28="","",'S &amp; RP Freight 2'!I28)</f>
        <v>0</v>
      </c>
      <c r="E537" s="203">
        <f>IF('S &amp; RP Freight 2'!O28="","",'S &amp; RP Freight 2'!O28)</f>
        <v>0</v>
      </c>
    </row>
    <row r="538" spans="1:5">
      <c r="A538" s="49" t="str">
        <f>IF('S &amp; RP Freight 2'!N29="","",'S &amp; RP Freight 2'!N29)</f>
        <v/>
      </c>
      <c r="B538" s="4" t="str">
        <f>IF('S &amp; RP Freight 2'!D29="","",'S &amp; RP Freight 2'!D29)</f>
        <v/>
      </c>
      <c r="C538" s="22"/>
      <c r="D538" s="203">
        <f>IF('S &amp; RP Freight 2'!I29="","",'S &amp; RP Freight 2'!I29)</f>
        <v>0</v>
      </c>
      <c r="E538" s="203">
        <f>IF('S &amp; RP Freight 2'!O29="","",'S &amp; RP Freight 2'!O29)</f>
        <v>0</v>
      </c>
    </row>
    <row r="539" spans="1:5">
      <c r="A539" s="49" t="str">
        <f>IF('S &amp; RP Freight 2'!N30="","",'S &amp; RP Freight 2'!N30)</f>
        <v/>
      </c>
      <c r="B539" s="4" t="str">
        <f>IF('S &amp; RP Freight 2'!D30="","",'S &amp; RP Freight 2'!D30)</f>
        <v/>
      </c>
      <c r="C539" s="22"/>
      <c r="D539" s="203">
        <f>IF('S &amp; RP Freight 2'!I30="","",'S &amp; RP Freight 2'!I30)</f>
        <v>0</v>
      </c>
      <c r="E539" s="203">
        <f>IF('S &amp; RP Freight 2'!O30="","",'S &amp; RP Freight 2'!O30)</f>
        <v>0</v>
      </c>
    </row>
    <row r="540" spans="1:5">
      <c r="A540" s="49" t="str">
        <f>IF('S &amp; RP Freight 2'!N31="","",'S &amp; RP Freight 2'!N31)</f>
        <v/>
      </c>
      <c r="B540" s="4" t="str">
        <f>IF('S &amp; RP Freight 2'!D31="","",'S &amp; RP Freight 2'!D31)</f>
        <v/>
      </c>
      <c r="C540" s="22"/>
      <c r="D540" s="203">
        <f>IF('S &amp; RP Freight 2'!I31="","",'S &amp; RP Freight 2'!I31)</f>
        <v>0</v>
      </c>
      <c r="E540" s="203">
        <f>IF('S &amp; RP Freight 2'!O31="","",'S &amp; RP Freight 2'!O31)</f>
        <v>0</v>
      </c>
    </row>
    <row r="541" spans="1:5">
      <c r="A541" s="49" t="str">
        <f>IF('S &amp; RP Freight 2'!N32="","",'S &amp; RP Freight 2'!N32)</f>
        <v/>
      </c>
      <c r="B541" s="4" t="str">
        <f>IF('S &amp; RP Freight 2'!D32="","",'S &amp; RP Freight 2'!D32)</f>
        <v/>
      </c>
      <c r="C541" s="22"/>
      <c r="D541" s="203">
        <f>IF('S &amp; RP Freight 2'!I32="","",'S &amp; RP Freight 2'!I32)</f>
        <v>0</v>
      </c>
      <c r="E541" s="203">
        <f>IF('S &amp; RP Freight 2'!O32="","",'S &amp; RP Freight 2'!O32)</f>
        <v>0</v>
      </c>
    </row>
    <row r="542" spans="1:5">
      <c r="A542" s="49" t="str">
        <f>IF('S &amp; RP Freight 2'!N33="","",'S &amp; RP Freight 2'!N33)</f>
        <v/>
      </c>
      <c r="B542" s="4" t="str">
        <f>IF('S &amp; RP Freight 2'!D33="","",'S &amp; RP Freight 2'!D33)</f>
        <v/>
      </c>
      <c r="C542" s="22"/>
      <c r="D542" s="203">
        <f>IF('S &amp; RP Freight 2'!I33="","",'S &amp; RP Freight 2'!I33)</f>
        <v>0</v>
      </c>
      <c r="E542" s="203">
        <f>IF('S &amp; RP Freight 2'!O33="","",'S &amp; RP Freight 2'!O33)</f>
        <v>0</v>
      </c>
    </row>
    <row r="543" spans="1:5">
      <c r="A543" s="49" t="str">
        <f>IF('S &amp; RP Freight 2'!N34="","",'S &amp; RP Freight 2'!N34)</f>
        <v/>
      </c>
      <c r="B543" s="4" t="str">
        <f>IF('S &amp; RP Freight 2'!D34="","",'S &amp; RP Freight 2'!D34)</f>
        <v/>
      </c>
      <c r="C543" s="22"/>
      <c r="D543" s="203">
        <f>IF('S &amp; RP Freight 2'!I34="","",'S &amp; RP Freight 2'!I34)</f>
        <v>0</v>
      </c>
      <c r="E543" s="203">
        <f>IF('S &amp; RP Freight 2'!O34="","",'S &amp; RP Freight 2'!O34)</f>
        <v>0</v>
      </c>
    </row>
    <row r="544" spans="1:5">
      <c r="A544" s="49" t="str">
        <f>IF('S &amp; RP Freight 2'!N35="","",'S &amp; RP Freight 2'!N35)</f>
        <v/>
      </c>
      <c r="B544" s="4" t="str">
        <f>IF('S &amp; RP Freight 2'!D35="","",'S &amp; RP Freight 2'!D35)</f>
        <v/>
      </c>
      <c r="C544" s="22"/>
      <c r="D544" s="203">
        <f>IF('S &amp; RP Freight 2'!I35="","",'S &amp; RP Freight 2'!I35)</f>
        <v>0</v>
      </c>
      <c r="E544" s="203">
        <f>IF('S &amp; RP Freight 2'!O35="","",'S &amp; RP Freight 2'!O35)</f>
        <v>0</v>
      </c>
    </row>
    <row r="545" spans="1:5">
      <c r="A545" s="49" t="str">
        <f>IF('S &amp; RP Freight 2'!N36="","",'S &amp; RP Freight 2'!N36)</f>
        <v/>
      </c>
      <c r="B545" s="4" t="str">
        <f>IF('S &amp; RP Freight 2'!D36="","",'S &amp; RP Freight 2'!D36)</f>
        <v/>
      </c>
      <c r="C545" s="22"/>
      <c r="D545" s="203">
        <f>IF('S &amp; RP Freight 2'!I36="","",'S &amp; RP Freight 2'!I36)</f>
        <v>0</v>
      </c>
      <c r="E545" s="203">
        <f>IF('S &amp; RP Freight 2'!O36="","",'S &amp; RP Freight 2'!O36)</f>
        <v>0</v>
      </c>
    </row>
    <row r="546" spans="1:5">
      <c r="A546" s="49" t="str">
        <f>IF('S &amp; RP Freight 2'!N37="","",'S &amp; RP Freight 2'!N37)</f>
        <v/>
      </c>
      <c r="B546" s="4" t="str">
        <f>IF('S &amp; RP Freight 2'!D37="","",'S &amp; RP Freight 2'!D37)</f>
        <v/>
      </c>
      <c r="C546" s="22"/>
      <c r="D546" s="203">
        <f>IF('S &amp; RP Freight 2'!I37="","",'S &amp; RP Freight 2'!I37)</f>
        <v>0</v>
      </c>
      <c r="E546" s="203">
        <f>IF('S &amp; RP Freight 2'!O37="","",'S &amp; RP Freight 2'!O37)</f>
        <v>0</v>
      </c>
    </row>
    <row r="547" spans="1:5">
      <c r="A547" s="49" t="str">
        <f>IF('S &amp; RP Freight 2'!N38="","",'S &amp; RP Freight 2'!N38)</f>
        <v/>
      </c>
      <c r="B547" s="4" t="str">
        <f>IF('S &amp; RP Freight 2'!D38="","",'S &amp; RP Freight 2'!D38)</f>
        <v/>
      </c>
      <c r="C547" s="22"/>
      <c r="D547" s="203">
        <f>IF('S &amp; RP Freight 2'!I38="","",'S &amp; RP Freight 2'!I38)</f>
        <v>0</v>
      </c>
      <c r="E547" s="203">
        <f>IF('S &amp; RP Freight 2'!O38="","",'S &amp; RP Freight 2'!O38)</f>
        <v>0</v>
      </c>
    </row>
    <row r="548" spans="1:5">
      <c r="A548" s="49" t="str">
        <f>IF('S &amp; RP Freight 2'!N39="","",'S &amp; RP Freight 2'!N39)</f>
        <v/>
      </c>
      <c r="B548" s="4" t="str">
        <f>IF('S &amp; RP Freight 2'!D39="","",'S &amp; RP Freight 2'!D39)</f>
        <v/>
      </c>
      <c r="C548" s="22"/>
      <c r="D548" s="203">
        <f>IF('S &amp; RP Freight 2'!I39="","",'S &amp; RP Freight 2'!I39)</f>
        <v>0</v>
      </c>
      <c r="E548" s="203">
        <f>IF('S &amp; RP Freight 2'!O39="","",'S &amp; RP Freight 2'!O39)</f>
        <v>0</v>
      </c>
    </row>
    <row r="549" spans="1:5">
      <c r="A549" s="49" t="str">
        <f>IF('S &amp; RP Freight 2'!N40="","",'S &amp; RP Freight 2'!N40)</f>
        <v/>
      </c>
      <c r="B549" s="4" t="str">
        <f>IF('S &amp; RP Freight 2'!D40="","",'S &amp; RP Freight 2'!D40)</f>
        <v/>
      </c>
      <c r="C549" s="22"/>
      <c r="D549" s="203">
        <f>IF('S &amp; RP Freight 2'!I40="","",'S &amp; RP Freight 2'!I40)</f>
        <v>0</v>
      </c>
      <c r="E549" s="203">
        <f>IF('S &amp; RP Freight 2'!O40="","",'S &amp; RP Freight 2'!O40)</f>
        <v>0</v>
      </c>
    </row>
    <row r="550" spans="1:5">
      <c r="A550" s="49" t="str">
        <f>IF('S &amp; RP Freight 2'!N41="","",'S &amp; RP Freight 2'!N41)</f>
        <v/>
      </c>
      <c r="B550" s="4" t="str">
        <f>IF('S &amp; RP Freight 2'!D41="","",'S &amp; RP Freight 2'!D41)</f>
        <v/>
      </c>
      <c r="C550" s="22"/>
      <c r="D550" s="203">
        <f>IF('S &amp; RP Freight 2'!I41="","",'S &amp; RP Freight 2'!I41)</f>
        <v>0</v>
      </c>
      <c r="E550" s="203">
        <f>IF('S &amp; RP Freight 2'!O41="","",'S &amp; RP Freight 2'!O41)</f>
        <v>0</v>
      </c>
    </row>
    <row r="551" spans="1:5">
      <c r="A551" s="49" t="str">
        <f>IF('S &amp; RP Freight 2'!N42="","",'S &amp; RP Freight 2'!N42)</f>
        <v/>
      </c>
      <c r="B551" s="4" t="str">
        <f>IF('S &amp; RP Freight 2'!D42="","",'S &amp; RP Freight 2'!D42)</f>
        <v/>
      </c>
      <c r="C551" s="22"/>
      <c r="D551" s="203">
        <f>IF('S &amp; RP Freight 2'!I42="","",'S &amp; RP Freight 2'!I42)</f>
        <v>0</v>
      </c>
      <c r="E551" s="203">
        <f>IF('S &amp; RP Freight 2'!O42="","",'S &amp; RP Freight 2'!O42)</f>
        <v>0</v>
      </c>
    </row>
    <row r="552" spans="1:5">
      <c r="A552" s="49" t="str">
        <f>IF('S &amp; RP Freight 2'!N43="","",'S &amp; RP Freight 2'!N43)</f>
        <v/>
      </c>
      <c r="B552" s="4" t="str">
        <f>IF('S &amp; RP Freight 2'!D43="","",'S &amp; RP Freight 2'!D43)</f>
        <v/>
      </c>
      <c r="C552" s="22"/>
      <c r="D552" s="203">
        <f>IF('S &amp; RP Freight 2'!I43="","",'S &amp; RP Freight 2'!I43)</f>
        <v>0</v>
      </c>
      <c r="E552" s="203">
        <f>IF('S &amp; RP Freight 2'!O43="","",'S &amp; RP Freight 2'!O43)</f>
        <v>0</v>
      </c>
    </row>
    <row r="553" spans="1:5">
      <c r="A553" s="49" t="str">
        <f>IF('S &amp; RP Freight 2'!N44="","",'S &amp; RP Freight 2'!N44)</f>
        <v/>
      </c>
      <c r="B553" s="4" t="str">
        <f>IF('S &amp; RP Freight 2'!D44="","",'S &amp; RP Freight 2'!D44)</f>
        <v/>
      </c>
      <c r="C553" s="22"/>
      <c r="D553" s="203">
        <f>IF('S &amp; RP Freight 2'!I44="","",'S &amp; RP Freight 2'!I44)</f>
        <v>0</v>
      </c>
      <c r="E553" s="203">
        <f>IF('S &amp; RP Freight 2'!O44="","",'S &amp; RP Freight 2'!O44)</f>
        <v>0</v>
      </c>
    </row>
    <row r="554" spans="1:5">
      <c r="A554" s="49" t="str">
        <f>IF('S &amp; RP Freight 2'!N45="","",'S &amp; RP Freight 2'!N45)</f>
        <v/>
      </c>
      <c r="B554" s="4" t="str">
        <f>IF('S &amp; RP Freight 2'!D45="","",'S &amp; RP Freight 2'!D45)</f>
        <v/>
      </c>
      <c r="C554" s="22"/>
      <c r="D554" s="203">
        <f>IF('S &amp; RP Freight 2'!I45="","",'S &amp; RP Freight 2'!I45)</f>
        <v>0</v>
      </c>
      <c r="E554" s="203">
        <f>IF('S &amp; RP Freight 2'!O45="","",'S &amp; RP Freight 2'!O45)</f>
        <v>0</v>
      </c>
    </row>
    <row r="555" spans="1:5">
      <c r="A555" s="49" t="str">
        <f>IF('S &amp; RP Freight 2'!N46="","",'S &amp; RP Freight 2'!N46)</f>
        <v/>
      </c>
      <c r="B555" s="4" t="str">
        <f>IF('S &amp; RP Freight 2'!D46="","",'S &amp; RP Freight 2'!D46)</f>
        <v/>
      </c>
      <c r="C555" s="22"/>
      <c r="D555" s="203">
        <f>IF('S &amp; RP Freight 2'!I46="","",'S &amp; RP Freight 2'!I46)</f>
        <v>0</v>
      </c>
      <c r="E555" s="203">
        <f>IF('S &amp; RP Freight 2'!O46="","",'S &amp; RP Freight 2'!O46)</f>
        <v>0</v>
      </c>
    </row>
    <row r="556" spans="1:5">
      <c r="A556" s="49" t="str">
        <f>IF('S &amp; RP Freight 2'!N47="","",'S &amp; RP Freight 2'!N47)</f>
        <v/>
      </c>
      <c r="B556" s="4" t="str">
        <f>IF('S &amp; RP Freight 2'!D47="","",'S &amp; RP Freight 2'!D47)</f>
        <v/>
      </c>
      <c r="C556" s="22"/>
      <c r="D556" s="203">
        <f>IF('S &amp; RP Freight 2'!I47="","",'S &amp; RP Freight 2'!I47)</f>
        <v>0</v>
      </c>
      <c r="E556" s="203">
        <f>IF('S &amp; RP Freight 2'!O47="","",'S &amp; RP Freight 2'!O47)</f>
        <v>0</v>
      </c>
    </row>
    <row r="557" spans="1:5">
      <c r="A557" s="49" t="str">
        <f>IF('S &amp; RP Freight 2'!N48="","",'S &amp; RP Freight 2'!N48)</f>
        <v/>
      </c>
      <c r="B557" s="4" t="str">
        <f>IF('S &amp; RP Freight 2'!D48="","",'S &amp; RP Freight 2'!D48)</f>
        <v/>
      </c>
      <c r="C557" s="22"/>
      <c r="D557" s="203">
        <f>IF('S &amp; RP Freight 2'!I48="","",'S &amp; RP Freight 2'!I48)</f>
        <v>0</v>
      </c>
      <c r="E557" s="203">
        <f>IF('S &amp; RP Freight 2'!O48="","",'S &amp; RP Freight 2'!O48)</f>
        <v>0</v>
      </c>
    </row>
    <row r="558" spans="1:5">
      <c r="A558" s="49" t="str">
        <f>IF('S &amp; RP Freight 2'!N49="","",'S &amp; RP Freight 2'!N49)</f>
        <v/>
      </c>
      <c r="B558" s="4" t="str">
        <f>IF('S &amp; RP Freight 2'!D49="","",'S &amp; RP Freight 2'!D49)</f>
        <v/>
      </c>
      <c r="C558" s="22"/>
      <c r="D558" s="203">
        <f>IF('S &amp; RP Freight 2'!I49="","",'S &amp; RP Freight 2'!I49)</f>
        <v>0</v>
      </c>
      <c r="E558" s="203">
        <f>IF('S &amp; RP Freight 2'!O49="","",'S &amp; RP Freight 2'!O49)</f>
        <v>0</v>
      </c>
    </row>
    <row r="559" spans="1:5">
      <c r="A559" s="49" t="str">
        <f>IF('S &amp; RP Freight 2'!N50="","",'S &amp; RP Freight 2'!N50)</f>
        <v/>
      </c>
      <c r="B559" s="4" t="str">
        <f>IF('S &amp; RP Freight 2'!D50="","",'S &amp; RP Freight 2'!D50)</f>
        <v/>
      </c>
      <c r="C559" s="22"/>
      <c r="D559" s="203">
        <f>IF('S &amp; RP Freight 2'!I50="","",'S &amp; RP Freight 2'!I50)</f>
        <v>0</v>
      </c>
      <c r="E559" s="203">
        <f>IF('S &amp; RP Freight 2'!O50="","",'S &amp; RP Freight 2'!O50)</f>
        <v>0</v>
      </c>
    </row>
    <row r="560" spans="1:5">
      <c r="A560" s="49" t="str">
        <f>IF('S &amp; RP Freight 2'!N51="","",'S &amp; RP Freight 2'!N51)</f>
        <v/>
      </c>
      <c r="B560" s="4" t="str">
        <f>IF('S &amp; RP Freight 2'!D51="","",'S &amp; RP Freight 2'!D51)</f>
        <v/>
      </c>
      <c r="C560" s="22"/>
      <c r="D560" s="203">
        <f>IF('S &amp; RP Freight 2'!I51="","",'S &amp; RP Freight 2'!I51)</f>
        <v>0</v>
      </c>
      <c r="E560" s="203">
        <f>IF('S &amp; RP Freight 2'!O51="","",'S &amp; RP Freight 2'!O51)</f>
        <v>0</v>
      </c>
    </row>
    <row r="561" spans="1:5">
      <c r="A561" s="49" t="str">
        <f>IF('S &amp; RP Freight 2'!N52="","",'S &amp; RP Freight 2'!N52)</f>
        <v/>
      </c>
      <c r="B561" s="4" t="str">
        <f>IF('S &amp; RP Freight 2'!D52="","",'S &amp; RP Freight 2'!D52)</f>
        <v/>
      </c>
      <c r="C561" s="22"/>
      <c r="D561" s="203">
        <f>IF('S &amp; RP Freight 2'!I52="","",'S &amp; RP Freight 2'!I52)</f>
        <v>0</v>
      </c>
      <c r="E561" s="203">
        <f>IF('S &amp; RP Freight 2'!O52="","",'S &amp; RP Freight 2'!O52)</f>
        <v>0</v>
      </c>
    </row>
    <row r="562" spans="1:5">
      <c r="A562" s="49" t="str">
        <f>IF('S &amp; RP Freight 2'!N53="","",'S &amp; RP Freight 2'!N53)</f>
        <v/>
      </c>
      <c r="B562" s="4" t="str">
        <f>IF('S &amp; RP Freight 2'!D53="","",'S &amp; RP Freight 2'!D53)</f>
        <v/>
      </c>
      <c r="C562" s="22"/>
      <c r="D562" s="203">
        <f>IF('S &amp; RP Freight 2'!I53="","",'S &amp; RP Freight 2'!I53)</f>
        <v>0</v>
      </c>
      <c r="E562" s="203">
        <f>IF('S &amp; RP Freight 2'!O53="","",'S &amp; RP Freight 2'!O53)</f>
        <v>0</v>
      </c>
    </row>
    <row r="563" spans="1:5">
      <c r="A563"/>
      <c r="C563"/>
      <c r="D563"/>
      <c r="E563"/>
    </row>
    <row r="564" spans="1:5">
      <c r="A564"/>
      <c r="C564"/>
      <c r="D564"/>
      <c r="E564"/>
    </row>
    <row r="565" spans="1:5">
      <c r="A565"/>
      <c r="C565"/>
      <c r="D565"/>
      <c r="E565"/>
    </row>
  </sheetData>
  <sheetProtection sheet="1" objects="1" scenarios="1"/>
  <pageMargins left="0.7" right="0.7" top="0.75" bottom="0.75" header="0.3" footer="0.3"/>
  <pageSetup scale="96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O59"/>
  <sheetViews>
    <sheetView workbookViewId="0">
      <selection activeCell="A32" sqref="A32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46" t="s">
        <v>318</v>
      </c>
      <c r="B1" s="433"/>
      <c r="C1" s="433"/>
      <c r="D1" s="433"/>
      <c r="E1" s="433"/>
      <c r="F1" s="433"/>
      <c r="G1" s="433"/>
      <c r="H1" s="433"/>
      <c r="I1" s="433"/>
    </row>
    <row r="3" spans="1:15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  <c r="K3" s="2"/>
    </row>
    <row r="4" spans="1:15" ht="13.5" thickBot="1">
      <c r="J4" s="2" t="s">
        <v>42</v>
      </c>
      <c r="K4" s="258"/>
    </row>
    <row r="5" spans="1:15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/>
      <c r="G5" s="2" t="s">
        <v>2</v>
      </c>
      <c r="H5" s="180"/>
    </row>
    <row r="6" spans="1:15">
      <c r="C6" s="2"/>
      <c r="F6" s="1"/>
      <c r="G6" s="1"/>
      <c r="H6" s="2"/>
      <c r="I6" s="2"/>
    </row>
    <row r="7" spans="1:15">
      <c r="A7" s="18" t="s">
        <v>199</v>
      </c>
      <c r="B7" s="450" t="s">
        <v>53</v>
      </c>
      <c r="C7" s="410"/>
      <c r="D7" s="409" t="s">
        <v>3</v>
      </c>
      <c r="E7" s="411"/>
      <c r="F7" s="411"/>
      <c r="G7" s="411"/>
      <c r="H7" s="410"/>
      <c r="I7" s="18" t="s">
        <v>199</v>
      </c>
      <c r="J7" s="444" t="s">
        <v>226</v>
      </c>
      <c r="K7" s="442" t="s">
        <v>49</v>
      </c>
      <c r="L7" s="442" t="s">
        <v>188</v>
      </c>
      <c r="M7" s="442" t="s">
        <v>50</v>
      </c>
      <c r="O7" s="442" t="s">
        <v>96</v>
      </c>
    </row>
    <row r="8" spans="1:15">
      <c r="A8" s="19" t="s">
        <v>200</v>
      </c>
      <c r="B8" s="412"/>
      <c r="C8" s="413"/>
      <c r="D8" s="412"/>
      <c r="E8" s="357"/>
      <c r="F8" s="357"/>
      <c r="G8" s="357"/>
      <c r="H8" s="413"/>
      <c r="I8" s="19" t="s">
        <v>15</v>
      </c>
      <c r="J8" s="445"/>
      <c r="K8" s="443"/>
      <c r="L8" s="443"/>
      <c r="M8" s="443"/>
      <c r="O8" s="443"/>
    </row>
    <row r="9" spans="1:15">
      <c r="A9" s="187"/>
      <c r="B9" s="344" t="str">
        <f>IF('Professional Services'!B9=0,"",'Professional Services'!B9)</f>
        <v/>
      </c>
      <c r="C9" s="345"/>
      <c r="D9" s="344" t="str">
        <f>IF('Professional Services'!C9=0,"",'Professional Services'!C9)</f>
        <v/>
      </c>
      <c r="E9" s="440"/>
      <c r="F9" s="440"/>
      <c r="G9" s="440"/>
      <c r="H9" s="345"/>
      <c r="I9" s="185">
        <f>(J9+K9)/M9</f>
        <v>0</v>
      </c>
      <c r="J9" s="27"/>
      <c r="K9" s="255">
        <f>J9*$K$4</f>
        <v>0</v>
      </c>
      <c r="L9" s="183">
        <v>0.1</v>
      </c>
      <c r="M9" s="22">
        <f>1-L9</f>
        <v>0.9</v>
      </c>
      <c r="O9" s="21">
        <f>J9+K9</f>
        <v>0</v>
      </c>
    </row>
    <row r="10" spans="1:15">
      <c r="A10" s="169"/>
      <c r="B10" s="344" t="str">
        <f>IF('Professional Services'!B10=0,"",'Professional Services'!B10)</f>
        <v/>
      </c>
      <c r="C10" s="345"/>
      <c r="D10" s="344" t="str">
        <f>IF('Professional Services'!C10=0,"",'Professional Services'!C10)</f>
        <v/>
      </c>
      <c r="E10" s="440"/>
      <c r="F10" s="440"/>
      <c r="G10" s="440"/>
      <c r="H10" s="345"/>
      <c r="I10" s="185">
        <f t="shared" ref="I10:I53" si="0">(J10+K10)/M10</f>
        <v>0</v>
      </c>
      <c r="J10" s="27"/>
      <c r="K10" s="255">
        <f t="shared" ref="K10:K53" si="1">J10*$K$4</f>
        <v>0</v>
      </c>
      <c r="L10" s="183">
        <v>0.1</v>
      </c>
      <c r="M10" s="22">
        <f t="shared" ref="M10:M53" si="2">1-L10</f>
        <v>0.9</v>
      </c>
      <c r="O10" s="21">
        <f t="shared" ref="O10:O53" si="3">J10+K10</f>
        <v>0</v>
      </c>
    </row>
    <row r="11" spans="1:15">
      <c r="A11" s="169"/>
      <c r="B11" s="344" t="str">
        <f>IF('Professional Services'!B11=0,"",'Professional Services'!B11)</f>
        <v/>
      </c>
      <c r="C11" s="345"/>
      <c r="D11" s="344" t="str">
        <f>IF('Professional Services'!C11=0,"",'Professional Services'!C11)</f>
        <v/>
      </c>
      <c r="E11" s="440"/>
      <c r="F11" s="440"/>
      <c r="G11" s="440"/>
      <c r="H11" s="345"/>
      <c r="I11" s="185">
        <f t="shared" si="0"/>
        <v>0</v>
      </c>
      <c r="J11" s="27"/>
      <c r="K11" s="255">
        <f t="shared" si="1"/>
        <v>0</v>
      </c>
      <c r="L11" s="183">
        <v>0.1</v>
      </c>
      <c r="M11" s="22">
        <f t="shared" si="2"/>
        <v>0.9</v>
      </c>
      <c r="O11" s="21">
        <f t="shared" si="3"/>
        <v>0</v>
      </c>
    </row>
    <row r="12" spans="1:15">
      <c r="A12" s="169"/>
      <c r="B12" s="344" t="str">
        <f>IF('Professional Services'!B12=0,"",'Professional Services'!B12)</f>
        <v/>
      </c>
      <c r="C12" s="345"/>
      <c r="D12" s="344" t="str">
        <f>IF('Professional Services'!C12=0,"",'Professional Services'!C12)</f>
        <v/>
      </c>
      <c r="E12" s="440"/>
      <c r="F12" s="440"/>
      <c r="G12" s="440"/>
      <c r="H12" s="345"/>
      <c r="I12" s="185">
        <f t="shared" si="0"/>
        <v>0</v>
      </c>
      <c r="J12" s="27"/>
      <c r="K12" s="255">
        <f t="shared" si="1"/>
        <v>0</v>
      </c>
      <c r="L12" s="183">
        <v>0.1</v>
      </c>
      <c r="M12" s="22">
        <f t="shared" si="2"/>
        <v>0.9</v>
      </c>
      <c r="O12" s="21">
        <f t="shared" si="3"/>
        <v>0</v>
      </c>
    </row>
    <row r="13" spans="1:15">
      <c r="A13" s="169"/>
      <c r="B13" s="344" t="str">
        <f>IF('Professional Services'!B13=0,"",'Professional Services'!B13)</f>
        <v/>
      </c>
      <c r="C13" s="345"/>
      <c r="D13" s="344" t="str">
        <f>IF('Professional Services'!C13=0,"",'Professional Services'!C13)</f>
        <v/>
      </c>
      <c r="E13" s="440"/>
      <c r="F13" s="440"/>
      <c r="G13" s="440"/>
      <c r="H13" s="345"/>
      <c r="I13" s="185">
        <f t="shared" si="0"/>
        <v>0</v>
      </c>
      <c r="J13" s="27"/>
      <c r="K13" s="255">
        <f t="shared" si="1"/>
        <v>0</v>
      </c>
      <c r="L13" s="183">
        <v>0.1</v>
      </c>
      <c r="M13" s="22">
        <f t="shared" si="2"/>
        <v>0.9</v>
      </c>
      <c r="O13" s="21">
        <f t="shared" si="3"/>
        <v>0</v>
      </c>
    </row>
    <row r="14" spans="1:15">
      <c r="A14" s="169"/>
      <c r="B14" s="344" t="str">
        <f>IF('Professional Services'!B14=0,"",'Professional Services'!B14)</f>
        <v/>
      </c>
      <c r="C14" s="345"/>
      <c r="D14" s="344" t="str">
        <f>IF('Professional Services'!C14=0,"",'Professional Services'!C14)</f>
        <v/>
      </c>
      <c r="E14" s="440"/>
      <c r="F14" s="440"/>
      <c r="G14" s="440"/>
      <c r="H14" s="345"/>
      <c r="I14" s="185">
        <f t="shared" si="0"/>
        <v>0</v>
      </c>
      <c r="J14" s="27"/>
      <c r="K14" s="255">
        <f t="shared" si="1"/>
        <v>0</v>
      </c>
      <c r="L14" s="183">
        <v>0.1</v>
      </c>
      <c r="M14" s="22">
        <f t="shared" si="2"/>
        <v>0.9</v>
      </c>
      <c r="O14" s="21">
        <f t="shared" si="3"/>
        <v>0</v>
      </c>
    </row>
    <row r="15" spans="1:15">
      <c r="A15" s="169"/>
      <c r="B15" s="344" t="str">
        <f>IF('Professional Services'!B15=0,"",'Professional Services'!B15)</f>
        <v/>
      </c>
      <c r="C15" s="345"/>
      <c r="D15" s="344" t="str">
        <f>IF('Professional Services'!C15=0,"",'Professional Services'!C15)</f>
        <v/>
      </c>
      <c r="E15" s="440"/>
      <c r="F15" s="440"/>
      <c r="G15" s="440"/>
      <c r="H15" s="345"/>
      <c r="I15" s="185">
        <f t="shared" si="0"/>
        <v>0</v>
      </c>
      <c r="J15" s="27"/>
      <c r="K15" s="255">
        <f t="shared" si="1"/>
        <v>0</v>
      </c>
      <c r="L15" s="183">
        <v>0.1</v>
      </c>
      <c r="M15" s="22">
        <f t="shared" si="2"/>
        <v>0.9</v>
      </c>
      <c r="O15" s="21">
        <f t="shared" si="3"/>
        <v>0</v>
      </c>
    </row>
    <row r="16" spans="1:15">
      <c r="A16" s="169"/>
      <c r="B16" s="344" t="str">
        <f>IF('Professional Services'!B16=0,"",'Professional Services'!B16)</f>
        <v/>
      </c>
      <c r="C16" s="345"/>
      <c r="D16" s="344" t="str">
        <f>IF('Professional Services'!C16=0,"",'Professional Services'!C16)</f>
        <v/>
      </c>
      <c r="E16" s="440"/>
      <c r="F16" s="440"/>
      <c r="G16" s="440"/>
      <c r="H16" s="345"/>
      <c r="I16" s="185">
        <f t="shared" si="0"/>
        <v>0</v>
      </c>
      <c r="J16" s="27"/>
      <c r="K16" s="255">
        <f t="shared" si="1"/>
        <v>0</v>
      </c>
      <c r="L16" s="183">
        <v>0.1</v>
      </c>
      <c r="M16" s="22">
        <f t="shared" si="2"/>
        <v>0.9</v>
      </c>
      <c r="O16" s="21">
        <f t="shared" si="3"/>
        <v>0</v>
      </c>
    </row>
    <row r="17" spans="1:15">
      <c r="A17" s="169"/>
      <c r="B17" s="344" t="str">
        <f>IF('Professional Services'!B17=0,"",'Professional Services'!B17)</f>
        <v/>
      </c>
      <c r="C17" s="345"/>
      <c r="D17" s="344" t="str">
        <f>IF('Professional Services'!C17=0,"",'Professional Services'!C17)</f>
        <v/>
      </c>
      <c r="E17" s="440"/>
      <c r="F17" s="440"/>
      <c r="G17" s="440"/>
      <c r="H17" s="345"/>
      <c r="I17" s="185">
        <f t="shared" si="0"/>
        <v>0</v>
      </c>
      <c r="J17" s="27"/>
      <c r="K17" s="255">
        <f t="shared" si="1"/>
        <v>0</v>
      </c>
      <c r="L17" s="183">
        <v>0.1</v>
      </c>
      <c r="M17" s="22">
        <f t="shared" si="2"/>
        <v>0.9</v>
      </c>
      <c r="O17" s="21">
        <f t="shared" si="3"/>
        <v>0</v>
      </c>
    </row>
    <row r="18" spans="1:15">
      <c r="A18" s="169"/>
      <c r="B18" s="344" t="str">
        <f>IF('Professional Services'!B18=0,"",'Professional Services'!B18)</f>
        <v/>
      </c>
      <c r="C18" s="345"/>
      <c r="D18" s="344" t="str">
        <f>IF('Professional Services'!C18=0,"",'Professional Services'!C18)</f>
        <v/>
      </c>
      <c r="E18" s="440"/>
      <c r="F18" s="440"/>
      <c r="G18" s="440"/>
      <c r="H18" s="345"/>
      <c r="I18" s="185">
        <f t="shared" si="0"/>
        <v>0</v>
      </c>
      <c r="J18" s="27"/>
      <c r="K18" s="255">
        <f t="shared" si="1"/>
        <v>0</v>
      </c>
      <c r="L18" s="183">
        <v>0.1</v>
      </c>
      <c r="M18" s="22">
        <f t="shared" si="2"/>
        <v>0.9</v>
      </c>
      <c r="O18" s="21">
        <f t="shared" si="3"/>
        <v>0</v>
      </c>
    </row>
    <row r="19" spans="1:15">
      <c r="A19" s="169"/>
      <c r="B19" s="344" t="str">
        <f>IF('Professional Services'!B19=0,"",'Professional Services'!B19)</f>
        <v/>
      </c>
      <c r="C19" s="345"/>
      <c r="D19" s="344" t="str">
        <f>IF('Professional Services'!C19=0,"",'Professional Services'!C19)</f>
        <v/>
      </c>
      <c r="E19" s="440"/>
      <c r="F19" s="440"/>
      <c r="G19" s="440"/>
      <c r="H19" s="345"/>
      <c r="I19" s="185">
        <f t="shared" si="0"/>
        <v>0</v>
      </c>
      <c r="J19" s="27"/>
      <c r="K19" s="255">
        <f t="shared" si="1"/>
        <v>0</v>
      </c>
      <c r="L19" s="183">
        <v>0.1</v>
      </c>
      <c r="M19" s="22">
        <f t="shared" si="2"/>
        <v>0.9</v>
      </c>
      <c r="O19" s="21">
        <f t="shared" si="3"/>
        <v>0</v>
      </c>
    </row>
    <row r="20" spans="1:15">
      <c r="A20" s="169"/>
      <c r="B20" s="344" t="str">
        <f>IF('Professional Services'!B20=0,"",'Professional Services'!B20)</f>
        <v/>
      </c>
      <c r="C20" s="345"/>
      <c r="D20" s="344" t="str">
        <f>IF('Professional Services'!C20=0,"",'Professional Services'!C20)</f>
        <v/>
      </c>
      <c r="E20" s="440"/>
      <c r="F20" s="440"/>
      <c r="G20" s="440"/>
      <c r="H20" s="345"/>
      <c r="I20" s="185">
        <f t="shared" si="0"/>
        <v>0</v>
      </c>
      <c r="J20" s="27"/>
      <c r="K20" s="255">
        <f t="shared" si="1"/>
        <v>0</v>
      </c>
      <c r="L20" s="184">
        <v>0.1</v>
      </c>
      <c r="M20" s="22">
        <f t="shared" si="2"/>
        <v>0.9</v>
      </c>
      <c r="O20" s="21">
        <f t="shared" si="3"/>
        <v>0</v>
      </c>
    </row>
    <row r="21" spans="1:15">
      <c r="A21" s="169"/>
      <c r="B21" s="344" t="str">
        <f>IF('Professional Services'!B21=0,"",'Professional Services'!B21)</f>
        <v/>
      </c>
      <c r="C21" s="345"/>
      <c r="D21" s="344" t="str">
        <f>IF('Professional Services'!C21=0,"",'Professional Services'!C21)</f>
        <v/>
      </c>
      <c r="E21" s="440"/>
      <c r="F21" s="440"/>
      <c r="G21" s="440"/>
      <c r="H21" s="345"/>
      <c r="I21" s="185">
        <f t="shared" si="0"/>
        <v>0</v>
      </c>
      <c r="J21" s="27"/>
      <c r="K21" s="255">
        <f t="shared" si="1"/>
        <v>0</v>
      </c>
      <c r="L21" s="184">
        <v>0.1</v>
      </c>
      <c r="M21" s="22">
        <f t="shared" si="2"/>
        <v>0.9</v>
      </c>
      <c r="O21" s="21">
        <f t="shared" si="3"/>
        <v>0</v>
      </c>
    </row>
    <row r="22" spans="1:15">
      <c r="A22" s="169"/>
      <c r="B22" s="344" t="str">
        <f>IF('Professional Services'!B22=0,"",'Professional Services'!B22)</f>
        <v/>
      </c>
      <c r="C22" s="345"/>
      <c r="D22" s="344" t="str">
        <f>IF('Professional Services'!C22=0,"",'Professional Services'!C22)</f>
        <v/>
      </c>
      <c r="E22" s="440"/>
      <c r="F22" s="440"/>
      <c r="G22" s="440"/>
      <c r="H22" s="345"/>
      <c r="I22" s="185">
        <f t="shared" si="0"/>
        <v>0</v>
      </c>
      <c r="J22" s="27"/>
      <c r="K22" s="255">
        <f t="shared" si="1"/>
        <v>0</v>
      </c>
      <c r="L22" s="184">
        <v>0.1</v>
      </c>
      <c r="M22" s="22">
        <f t="shared" si="2"/>
        <v>0.9</v>
      </c>
      <c r="O22" s="21">
        <f t="shared" si="3"/>
        <v>0</v>
      </c>
    </row>
    <row r="23" spans="1:15">
      <c r="A23" s="169"/>
      <c r="B23" s="344" t="str">
        <f>IF('Professional Services'!B23=0,"",'Professional Services'!B23)</f>
        <v/>
      </c>
      <c r="C23" s="345"/>
      <c r="D23" s="344" t="str">
        <f>IF('Professional Services'!C23=0,"",'Professional Services'!C23)</f>
        <v/>
      </c>
      <c r="E23" s="440"/>
      <c r="F23" s="440"/>
      <c r="G23" s="440"/>
      <c r="H23" s="345"/>
      <c r="I23" s="185">
        <f t="shared" si="0"/>
        <v>0</v>
      </c>
      <c r="J23" s="27"/>
      <c r="K23" s="255">
        <f t="shared" si="1"/>
        <v>0</v>
      </c>
      <c r="L23" s="184">
        <v>0.1</v>
      </c>
      <c r="M23" s="22">
        <f t="shared" si="2"/>
        <v>0.9</v>
      </c>
      <c r="O23" s="21">
        <f t="shared" si="3"/>
        <v>0</v>
      </c>
    </row>
    <row r="24" spans="1:15">
      <c r="A24" s="169"/>
      <c r="B24" s="344" t="str">
        <f>IF('Professional Services'!B24=0,"",'Professional Services'!B24)</f>
        <v/>
      </c>
      <c r="C24" s="345"/>
      <c r="D24" s="344" t="str">
        <f>IF('Professional Services'!C24=0,"",'Professional Services'!C24)</f>
        <v/>
      </c>
      <c r="E24" s="440"/>
      <c r="F24" s="440"/>
      <c r="G24" s="440"/>
      <c r="H24" s="345"/>
      <c r="I24" s="185">
        <f t="shared" si="0"/>
        <v>0</v>
      </c>
      <c r="J24" s="27"/>
      <c r="K24" s="255">
        <f t="shared" si="1"/>
        <v>0</v>
      </c>
      <c r="L24" s="184">
        <v>0.1</v>
      </c>
      <c r="M24" s="22">
        <f t="shared" si="2"/>
        <v>0.9</v>
      </c>
      <c r="O24" s="21">
        <f t="shared" si="3"/>
        <v>0</v>
      </c>
    </row>
    <row r="25" spans="1:15">
      <c r="A25" s="169"/>
      <c r="B25" s="344" t="str">
        <f>IF('Professional Services'!B25=0,"",'Professional Services'!B25)</f>
        <v/>
      </c>
      <c r="C25" s="345"/>
      <c r="D25" s="344" t="str">
        <f>IF('Professional Services'!C25=0,"",'Professional Services'!C25)</f>
        <v/>
      </c>
      <c r="E25" s="440"/>
      <c r="F25" s="440"/>
      <c r="G25" s="440"/>
      <c r="H25" s="345"/>
      <c r="I25" s="185">
        <f t="shared" si="0"/>
        <v>0</v>
      </c>
      <c r="J25" s="27"/>
      <c r="K25" s="255">
        <f t="shared" si="1"/>
        <v>0</v>
      </c>
      <c r="L25" s="184">
        <v>0.1</v>
      </c>
      <c r="M25" s="22">
        <f t="shared" si="2"/>
        <v>0.9</v>
      </c>
      <c r="O25" s="21">
        <f t="shared" si="3"/>
        <v>0</v>
      </c>
    </row>
    <row r="26" spans="1:15">
      <c r="A26" s="169"/>
      <c r="B26" s="344" t="str">
        <f>IF('Professional Services'!B26=0,"",'Professional Services'!B26)</f>
        <v/>
      </c>
      <c r="C26" s="345"/>
      <c r="D26" s="344" t="str">
        <f>IF('Professional Services'!C26=0,"",'Professional Services'!C26)</f>
        <v/>
      </c>
      <c r="E26" s="440"/>
      <c r="F26" s="440"/>
      <c r="G26" s="440"/>
      <c r="H26" s="345"/>
      <c r="I26" s="185">
        <f t="shared" si="0"/>
        <v>0</v>
      </c>
      <c r="J26" s="27"/>
      <c r="K26" s="255">
        <f t="shared" si="1"/>
        <v>0</v>
      </c>
      <c r="L26" s="184">
        <v>0.1</v>
      </c>
      <c r="M26" s="22">
        <f t="shared" si="2"/>
        <v>0.9</v>
      </c>
      <c r="O26" s="21">
        <f t="shared" si="3"/>
        <v>0</v>
      </c>
    </row>
    <row r="27" spans="1:15">
      <c r="A27" s="169"/>
      <c r="B27" s="344" t="str">
        <f>IF('Professional Services'!B27=0,"",'Professional Services'!B27)</f>
        <v/>
      </c>
      <c r="C27" s="345"/>
      <c r="D27" s="344" t="str">
        <f>IF('Professional Services'!C27=0,"",'Professional Services'!C27)</f>
        <v/>
      </c>
      <c r="E27" s="440"/>
      <c r="F27" s="440"/>
      <c r="G27" s="440"/>
      <c r="H27" s="345"/>
      <c r="I27" s="185">
        <f t="shared" si="0"/>
        <v>0</v>
      </c>
      <c r="J27" s="27"/>
      <c r="K27" s="255">
        <f t="shared" si="1"/>
        <v>0</v>
      </c>
      <c r="L27" s="184">
        <v>0.1</v>
      </c>
      <c r="M27" s="22">
        <f t="shared" si="2"/>
        <v>0.9</v>
      </c>
      <c r="O27" s="21">
        <f t="shared" si="3"/>
        <v>0</v>
      </c>
    </row>
    <row r="28" spans="1:15">
      <c r="A28" s="169"/>
      <c r="B28" s="344" t="str">
        <f>IF('Professional Services'!B28=0,"",'Professional Services'!B28)</f>
        <v/>
      </c>
      <c r="C28" s="345"/>
      <c r="D28" s="344" t="str">
        <f>IF('Professional Services'!C28=0,"",'Professional Services'!C28)</f>
        <v/>
      </c>
      <c r="E28" s="440"/>
      <c r="F28" s="440"/>
      <c r="G28" s="440"/>
      <c r="H28" s="345"/>
      <c r="I28" s="185">
        <f t="shared" si="0"/>
        <v>0</v>
      </c>
      <c r="J28" s="27"/>
      <c r="K28" s="255">
        <f t="shared" si="1"/>
        <v>0</v>
      </c>
      <c r="L28" s="184">
        <v>0.1</v>
      </c>
      <c r="M28" s="22">
        <f t="shared" si="2"/>
        <v>0.9</v>
      </c>
      <c r="O28" s="21">
        <f t="shared" si="3"/>
        <v>0</v>
      </c>
    </row>
    <row r="29" spans="1:15">
      <c r="A29" s="169"/>
      <c r="B29" s="344" t="str">
        <f>IF('Professional Services'!B29=0,"",'Professional Services'!B29)</f>
        <v/>
      </c>
      <c r="C29" s="345"/>
      <c r="D29" s="344" t="str">
        <f>IF('Professional Services'!C29=0,"",'Professional Services'!C29)</f>
        <v/>
      </c>
      <c r="E29" s="440"/>
      <c r="F29" s="440"/>
      <c r="G29" s="440"/>
      <c r="H29" s="345"/>
      <c r="I29" s="185">
        <f t="shared" si="0"/>
        <v>0</v>
      </c>
      <c r="J29" s="27"/>
      <c r="K29" s="255">
        <f t="shared" si="1"/>
        <v>0</v>
      </c>
      <c r="L29" s="184">
        <v>0.1</v>
      </c>
      <c r="M29" s="22">
        <f t="shared" si="2"/>
        <v>0.9</v>
      </c>
      <c r="O29" s="21">
        <f t="shared" si="3"/>
        <v>0</v>
      </c>
    </row>
    <row r="30" spans="1:15">
      <c r="A30" s="169"/>
      <c r="B30" s="344" t="str">
        <f>IF('Professional Services'!B30=0,"",'Professional Services'!B30)</f>
        <v/>
      </c>
      <c r="C30" s="345"/>
      <c r="D30" s="344" t="str">
        <f>IF('Professional Services'!C30=0,"",'Professional Services'!C30)</f>
        <v/>
      </c>
      <c r="E30" s="440"/>
      <c r="F30" s="440"/>
      <c r="G30" s="440"/>
      <c r="H30" s="345"/>
      <c r="I30" s="185">
        <f t="shared" si="0"/>
        <v>0</v>
      </c>
      <c r="J30" s="27"/>
      <c r="K30" s="255">
        <f t="shared" si="1"/>
        <v>0</v>
      </c>
      <c r="L30" s="184">
        <v>0.1</v>
      </c>
      <c r="M30" s="22">
        <f t="shared" si="2"/>
        <v>0.9</v>
      </c>
      <c r="O30" s="21">
        <f t="shared" si="3"/>
        <v>0</v>
      </c>
    </row>
    <row r="31" spans="1:15">
      <c r="A31" s="169"/>
      <c r="B31" s="344" t="str">
        <f>IF('Professional Services'!B31=0,"",'Professional Services'!B31)</f>
        <v/>
      </c>
      <c r="C31" s="345"/>
      <c r="D31" s="344" t="str">
        <f>IF('Professional Services'!C31=0,"",'Professional Services'!C31)</f>
        <v/>
      </c>
      <c r="E31" s="440"/>
      <c r="F31" s="440"/>
      <c r="G31" s="440"/>
      <c r="H31" s="345"/>
      <c r="I31" s="185">
        <f t="shared" si="0"/>
        <v>0</v>
      </c>
      <c r="J31" s="27"/>
      <c r="K31" s="255">
        <f t="shared" si="1"/>
        <v>0</v>
      </c>
      <c r="L31" s="184">
        <v>0.1</v>
      </c>
      <c r="M31" s="22">
        <f t="shared" si="2"/>
        <v>0.9</v>
      </c>
      <c r="O31" s="21">
        <f t="shared" si="3"/>
        <v>0</v>
      </c>
    </row>
    <row r="32" spans="1:15">
      <c r="A32" s="169"/>
      <c r="B32" s="344" t="str">
        <f>IF('Professional Services'!B32=0,"",'Professional Services'!B32)</f>
        <v/>
      </c>
      <c r="C32" s="345"/>
      <c r="D32" s="344" t="str">
        <f>IF('Professional Services'!C32=0,"",'Professional Services'!C32)</f>
        <v/>
      </c>
      <c r="E32" s="440"/>
      <c r="F32" s="440"/>
      <c r="G32" s="440"/>
      <c r="H32" s="345"/>
      <c r="I32" s="185">
        <f t="shared" si="0"/>
        <v>0</v>
      </c>
      <c r="J32" s="27"/>
      <c r="K32" s="255">
        <f t="shared" si="1"/>
        <v>0</v>
      </c>
      <c r="L32" s="184">
        <v>0.1</v>
      </c>
      <c r="M32" s="22">
        <f t="shared" si="2"/>
        <v>0.9</v>
      </c>
      <c r="O32" s="21">
        <f t="shared" si="3"/>
        <v>0</v>
      </c>
    </row>
    <row r="33" spans="1:15">
      <c r="A33" s="169"/>
      <c r="B33" s="344" t="str">
        <f>IF('Professional Services'!B33=0,"",'Professional Services'!B33)</f>
        <v/>
      </c>
      <c r="C33" s="345"/>
      <c r="D33" s="344" t="str">
        <f>IF('Professional Services'!C33=0,"",'Professional Services'!C33)</f>
        <v/>
      </c>
      <c r="E33" s="440"/>
      <c r="F33" s="440"/>
      <c r="G33" s="440"/>
      <c r="H33" s="345"/>
      <c r="I33" s="185">
        <f t="shared" si="0"/>
        <v>0</v>
      </c>
      <c r="J33" s="27"/>
      <c r="K33" s="255">
        <f t="shared" si="1"/>
        <v>0</v>
      </c>
      <c r="L33" s="184">
        <v>0.1</v>
      </c>
      <c r="M33" s="22">
        <f t="shared" si="2"/>
        <v>0.9</v>
      </c>
      <c r="O33" s="21">
        <f t="shared" si="3"/>
        <v>0</v>
      </c>
    </row>
    <row r="34" spans="1:15">
      <c r="A34" s="169"/>
      <c r="B34" s="344" t="str">
        <f>IF('Professional Services'!B34=0,"",'Professional Services'!B34)</f>
        <v/>
      </c>
      <c r="C34" s="345"/>
      <c r="D34" s="344" t="str">
        <f>IF('Professional Services'!C34=0,"",'Professional Services'!C34)</f>
        <v/>
      </c>
      <c r="E34" s="440"/>
      <c r="F34" s="440"/>
      <c r="G34" s="440"/>
      <c r="H34" s="345"/>
      <c r="I34" s="185">
        <f t="shared" si="0"/>
        <v>0</v>
      </c>
      <c r="J34" s="27"/>
      <c r="K34" s="255">
        <f t="shared" si="1"/>
        <v>0</v>
      </c>
      <c r="L34" s="184">
        <v>0.1</v>
      </c>
      <c r="M34" s="22">
        <f t="shared" si="2"/>
        <v>0.9</v>
      </c>
      <c r="O34" s="21">
        <f t="shared" si="3"/>
        <v>0</v>
      </c>
    </row>
    <row r="35" spans="1:15">
      <c r="A35" s="169"/>
      <c r="B35" s="344" t="str">
        <f>IF('Professional Services'!B35=0,"",'Professional Services'!B35)</f>
        <v/>
      </c>
      <c r="C35" s="345"/>
      <c r="D35" s="344" t="str">
        <f>IF('Professional Services'!C35=0,"",'Professional Services'!C35)</f>
        <v/>
      </c>
      <c r="E35" s="440"/>
      <c r="F35" s="440"/>
      <c r="G35" s="440"/>
      <c r="H35" s="345"/>
      <c r="I35" s="185">
        <f t="shared" si="0"/>
        <v>0</v>
      </c>
      <c r="J35" s="27"/>
      <c r="K35" s="255">
        <f t="shared" si="1"/>
        <v>0</v>
      </c>
      <c r="L35" s="184">
        <v>0.1</v>
      </c>
      <c r="M35" s="22">
        <f t="shared" si="2"/>
        <v>0.9</v>
      </c>
      <c r="O35" s="21">
        <f t="shared" si="3"/>
        <v>0</v>
      </c>
    </row>
    <row r="36" spans="1:15">
      <c r="A36" s="169"/>
      <c r="B36" s="344" t="str">
        <f>IF('Professional Services'!B36=0,"",'Professional Services'!B36)</f>
        <v/>
      </c>
      <c r="C36" s="345"/>
      <c r="D36" s="344" t="str">
        <f>IF('Professional Services'!C36=0,"",'Professional Services'!C36)</f>
        <v/>
      </c>
      <c r="E36" s="440"/>
      <c r="F36" s="440"/>
      <c r="G36" s="440"/>
      <c r="H36" s="345"/>
      <c r="I36" s="185">
        <f t="shared" si="0"/>
        <v>0</v>
      </c>
      <c r="J36" s="27"/>
      <c r="K36" s="255">
        <f t="shared" si="1"/>
        <v>0</v>
      </c>
      <c r="L36" s="184">
        <v>0.1</v>
      </c>
      <c r="M36" s="22">
        <f t="shared" si="2"/>
        <v>0.9</v>
      </c>
      <c r="O36" s="21">
        <f t="shared" si="3"/>
        <v>0</v>
      </c>
    </row>
    <row r="37" spans="1:15">
      <c r="A37" s="169"/>
      <c r="B37" s="344" t="str">
        <f>IF('Professional Services'!B37=0,"",'Professional Services'!B37)</f>
        <v/>
      </c>
      <c r="C37" s="345"/>
      <c r="D37" s="344" t="str">
        <f>IF('Professional Services'!C37=0,"",'Professional Services'!C37)</f>
        <v/>
      </c>
      <c r="E37" s="440"/>
      <c r="F37" s="440"/>
      <c r="G37" s="440"/>
      <c r="H37" s="345"/>
      <c r="I37" s="185">
        <f t="shared" si="0"/>
        <v>0</v>
      </c>
      <c r="J37" s="27"/>
      <c r="K37" s="255">
        <f t="shared" si="1"/>
        <v>0</v>
      </c>
      <c r="L37" s="184">
        <v>0.1</v>
      </c>
      <c r="M37" s="22">
        <f t="shared" si="2"/>
        <v>0.9</v>
      </c>
      <c r="O37" s="21">
        <f t="shared" si="3"/>
        <v>0</v>
      </c>
    </row>
    <row r="38" spans="1:15">
      <c r="A38" s="169"/>
      <c r="B38" s="344" t="str">
        <f>IF('Professional Services'!B38=0,"",'Professional Services'!B38)</f>
        <v/>
      </c>
      <c r="C38" s="345"/>
      <c r="D38" s="344" t="str">
        <f>IF('Professional Services'!C38=0,"",'Professional Services'!C38)</f>
        <v/>
      </c>
      <c r="E38" s="440"/>
      <c r="F38" s="440"/>
      <c r="G38" s="440"/>
      <c r="H38" s="345"/>
      <c r="I38" s="185">
        <f t="shared" si="0"/>
        <v>0</v>
      </c>
      <c r="J38" s="27"/>
      <c r="K38" s="255">
        <f t="shared" si="1"/>
        <v>0</v>
      </c>
      <c r="L38" s="184">
        <v>0.1</v>
      </c>
      <c r="M38" s="22">
        <f t="shared" si="2"/>
        <v>0.9</v>
      </c>
      <c r="O38" s="21">
        <f t="shared" si="3"/>
        <v>0</v>
      </c>
    </row>
    <row r="39" spans="1:15">
      <c r="A39" s="169"/>
      <c r="B39" s="344" t="str">
        <f>IF('Professional Services'!B39=0,"",'Professional Services'!B39)</f>
        <v/>
      </c>
      <c r="C39" s="345"/>
      <c r="D39" s="344" t="str">
        <f>IF('Professional Services'!C39=0,"",'Professional Services'!C39)</f>
        <v/>
      </c>
      <c r="E39" s="440"/>
      <c r="F39" s="440"/>
      <c r="G39" s="440"/>
      <c r="H39" s="345"/>
      <c r="I39" s="185">
        <f t="shared" si="0"/>
        <v>0</v>
      </c>
      <c r="J39" s="27"/>
      <c r="K39" s="255">
        <f t="shared" si="1"/>
        <v>0</v>
      </c>
      <c r="L39" s="184">
        <v>0.1</v>
      </c>
      <c r="M39" s="22">
        <f t="shared" si="2"/>
        <v>0.9</v>
      </c>
      <c r="O39" s="21">
        <f t="shared" si="3"/>
        <v>0</v>
      </c>
    </row>
    <row r="40" spans="1:15">
      <c r="A40" s="169"/>
      <c r="B40" s="344" t="str">
        <f>IF('Professional Services'!B40=0,"",'Professional Services'!B40)</f>
        <v/>
      </c>
      <c r="C40" s="345"/>
      <c r="D40" s="344" t="str">
        <f>IF('Professional Services'!C40=0,"",'Professional Services'!C40)</f>
        <v/>
      </c>
      <c r="E40" s="440"/>
      <c r="F40" s="440"/>
      <c r="G40" s="440"/>
      <c r="H40" s="345"/>
      <c r="I40" s="185">
        <f t="shared" si="0"/>
        <v>0</v>
      </c>
      <c r="J40" s="27"/>
      <c r="K40" s="255">
        <f t="shared" si="1"/>
        <v>0</v>
      </c>
      <c r="L40" s="184">
        <v>0.1</v>
      </c>
      <c r="M40" s="22">
        <f t="shared" si="2"/>
        <v>0.9</v>
      </c>
      <c r="O40" s="21">
        <f t="shared" si="3"/>
        <v>0</v>
      </c>
    </row>
    <row r="41" spans="1:15">
      <c r="A41" s="169"/>
      <c r="B41" s="344" t="str">
        <f>IF('Professional Services'!B41=0,"",'Professional Services'!B41)</f>
        <v/>
      </c>
      <c r="C41" s="345"/>
      <c r="D41" s="344" t="str">
        <f>IF('Professional Services'!C41=0,"",'Professional Services'!C41)</f>
        <v/>
      </c>
      <c r="E41" s="440"/>
      <c r="F41" s="440"/>
      <c r="G41" s="440"/>
      <c r="H41" s="345"/>
      <c r="I41" s="185">
        <f t="shared" si="0"/>
        <v>0</v>
      </c>
      <c r="J41" s="27"/>
      <c r="K41" s="255">
        <f t="shared" si="1"/>
        <v>0</v>
      </c>
      <c r="L41" s="184">
        <v>0.1</v>
      </c>
      <c r="M41" s="22">
        <f t="shared" si="2"/>
        <v>0.9</v>
      </c>
      <c r="O41" s="21">
        <f t="shared" si="3"/>
        <v>0</v>
      </c>
    </row>
    <row r="42" spans="1:15">
      <c r="A42" s="169"/>
      <c r="B42" s="344" t="str">
        <f>IF('Professional Services'!B42=0,"",'Professional Services'!B42)</f>
        <v/>
      </c>
      <c r="C42" s="345"/>
      <c r="D42" s="344" t="str">
        <f>IF('Professional Services'!C42=0,"",'Professional Services'!C42)</f>
        <v/>
      </c>
      <c r="E42" s="440"/>
      <c r="F42" s="440"/>
      <c r="G42" s="440"/>
      <c r="H42" s="345"/>
      <c r="I42" s="185">
        <f t="shared" si="0"/>
        <v>0</v>
      </c>
      <c r="J42" s="27"/>
      <c r="K42" s="255">
        <f t="shared" si="1"/>
        <v>0</v>
      </c>
      <c r="L42" s="184">
        <v>0.1</v>
      </c>
      <c r="M42" s="22">
        <f t="shared" si="2"/>
        <v>0.9</v>
      </c>
      <c r="O42" s="21">
        <f t="shared" si="3"/>
        <v>0</v>
      </c>
    </row>
    <row r="43" spans="1:15">
      <c r="A43" s="169"/>
      <c r="B43" s="344" t="str">
        <f>IF('Professional Services'!B43=0,"",'Professional Services'!B43)</f>
        <v/>
      </c>
      <c r="C43" s="345"/>
      <c r="D43" s="344" t="str">
        <f>IF('Professional Services'!C43=0,"",'Professional Services'!C43)</f>
        <v/>
      </c>
      <c r="E43" s="440"/>
      <c r="F43" s="440"/>
      <c r="G43" s="440"/>
      <c r="H43" s="345"/>
      <c r="I43" s="185">
        <f t="shared" si="0"/>
        <v>0</v>
      </c>
      <c r="J43" s="27"/>
      <c r="K43" s="255">
        <f t="shared" si="1"/>
        <v>0</v>
      </c>
      <c r="L43" s="184">
        <v>0.1</v>
      </c>
      <c r="M43" s="22">
        <f t="shared" si="2"/>
        <v>0.9</v>
      </c>
      <c r="O43" s="21">
        <f t="shared" si="3"/>
        <v>0</v>
      </c>
    </row>
    <row r="44" spans="1:15">
      <c r="A44" s="169"/>
      <c r="B44" s="344" t="str">
        <f>IF('Professional Services'!B44=0,"",'Professional Services'!B44)</f>
        <v/>
      </c>
      <c r="C44" s="345"/>
      <c r="D44" s="344" t="str">
        <f>IF('Professional Services'!C44=0,"",'Professional Services'!C44)</f>
        <v/>
      </c>
      <c r="E44" s="440"/>
      <c r="F44" s="440"/>
      <c r="G44" s="440"/>
      <c r="H44" s="345"/>
      <c r="I44" s="185">
        <f t="shared" si="0"/>
        <v>0</v>
      </c>
      <c r="J44" s="27"/>
      <c r="K44" s="255">
        <f t="shared" si="1"/>
        <v>0</v>
      </c>
      <c r="L44" s="184">
        <v>0.1</v>
      </c>
      <c r="M44" s="22">
        <f t="shared" si="2"/>
        <v>0.9</v>
      </c>
      <c r="O44" s="21">
        <f t="shared" si="3"/>
        <v>0</v>
      </c>
    </row>
    <row r="45" spans="1:15">
      <c r="A45" s="169"/>
      <c r="B45" s="344" t="str">
        <f>IF('Professional Services'!B45=0,"",'Professional Services'!B45)</f>
        <v/>
      </c>
      <c r="C45" s="345"/>
      <c r="D45" s="344" t="str">
        <f>IF('Professional Services'!C45=0,"",'Professional Services'!C45)</f>
        <v/>
      </c>
      <c r="E45" s="440"/>
      <c r="F45" s="440"/>
      <c r="G45" s="440"/>
      <c r="H45" s="345"/>
      <c r="I45" s="185">
        <f t="shared" si="0"/>
        <v>0</v>
      </c>
      <c r="J45" s="27"/>
      <c r="K45" s="255">
        <f t="shared" si="1"/>
        <v>0</v>
      </c>
      <c r="L45" s="184">
        <v>0.1</v>
      </c>
      <c r="M45" s="22">
        <f t="shared" si="2"/>
        <v>0.9</v>
      </c>
      <c r="O45" s="21">
        <f t="shared" si="3"/>
        <v>0</v>
      </c>
    </row>
    <row r="46" spans="1:15">
      <c r="A46" s="169"/>
      <c r="B46" s="344" t="str">
        <f>IF('Professional Services'!B46=0,"",'Professional Services'!B46)</f>
        <v/>
      </c>
      <c r="C46" s="345"/>
      <c r="D46" s="344" t="str">
        <f>IF('Professional Services'!C46=0,"",'Professional Services'!C46)</f>
        <v/>
      </c>
      <c r="E46" s="440"/>
      <c r="F46" s="440"/>
      <c r="G46" s="440"/>
      <c r="H46" s="345"/>
      <c r="I46" s="185">
        <f t="shared" si="0"/>
        <v>0</v>
      </c>
      <c r="J46" s="27"/>
      <c r="K46" s="255">
        <f t="shared" si="1"/>
        <v>0</v>
      </c>
      <c r="L46" s="184">
        <v>0.1</v>
      </c>
      <c r="M46" s="22">
        <f t="shared" si="2"/>
        <v>0.9</v>
      </c>
      <c r="O46" s="21">
        <f t="shared" si="3"/>
        <v>0</v>
      </c>
    </row>
    <row r="47" spans="1:15">
      <c r="A47" s="169"/>
      <c r="B47" s="344" t="str">
        <f>IF('Professional Services'!B47=0,"",'Professional Services'!B47)</f>
        <v/>
      </c>
      <c r="C47" s="345"/>
      <c r="D47" s="344" t="str">
        <f>IF('Professional Services'!C47=0,"",'Professional Services'!C47)</f>
        <v/>
      </c>
      <c r="E47" s="440"/>
      <c r="F47" s="440"/>
      <c r="G47" s="440"/>
      <c r="H47" s="345"/>
      <c r="I47" s="185">
        <f t="shared" si="0"/>
        <v>0</v>
      </c>
      <c r="J47" s="27"/>
      <c r="K47" s="255">
        <f t="shared" si="1"/>
        <v>0</v>
      </c>
      <c r="L47" s="184">
        <v>0.1</v>
      </c>
      <c r="M47" s="22">
        <f t="shared" si="2"/>
        <v>0.9</v>
      </c>
      <c r="O47" s="21">
        <f t="shared" si="3"/>
        <v>0</v>
      </c>
    </row>
    <row r="48" spans="1:15">
      <c r="A48" s="169"/>
      <c r="B48" s="344" t="str">
        <f>IF('Professional Services'!B48=0,"",'Professional Services'!B48)</f>
        <v/>
      </c>
      <c r="C48" s="345"/>
      <c r="D48" s="344" t="str">
        <f>IF('Professional Services'!C48=0,"",'Professional Services'!C48)</f>
        <v/>
      </c>
      <c r="E48" s="440"/>
      <c r="F48" s="440"/>
      <c r="G48" s="440"/>
      <c r="H48" s="345"/>
      <c r="I48" s="185">
        <f t="shared" si="0"/>
        <v>0</v>
      </c>
      <c r="J48" s="27"/>
      <c r="K48" s="255">
        <f t="shared" si="1"/>
        <v>0</v>
      </c>
      <c r="L48" s="184">
        <v>0.1</v>
      </c>
      <c r="M48" s="22">
        <f t="shared" si="2"/>
        <v>0.9</v>
      </c>
      <c r="O48" s="21">
        <f t="shared" si="3"/>
        <v>0</v>
      </c>
    </row>
    <row r="49" spans="1:15">
      <c r="A49" s="169"/>
      <c r="B49" s="344" t="str">
        <f>IF('Professional Services'!B49=0,"",'Professional Services'!B49)</f>
        <v/>
      </c>
      <c r="C49" s="345"/>
      <c r="D49" s="344" t="str">
        <f>IF('Professional Services'!C49=0,"",'Professional Services'!C49)</f>
        <v/>
      </c>
      <c r="E49" s="440"/>
      <c r="F49" s="440"/>
      <c r="G49" s="440"/>
      <c r="H49" s="345"/>
      <c r="I49" s="185">
        <f t="shared" si="0"/>
        <v>0</v>
      </c>
      <c r="J49" s="27"/>
      <c r="K49" s="255">
        <f t="shared" si="1"/>
        <v>0</v>
      </c>
      <c r="L49" s="184">
        <v>0.1</v>
      </c>
      <c r="M49" s="22">
        <f t="shared" si="2"/>
        <v>0.9</v>
      </c>
      <c r="O49" s="21">
        <f t="shared" si="3"/>
        <v>0</v>
      </c>
    </row>
    <row r="50" spans="1:15">
      <c r="A50" s="169"/>
      <c r="B50" s="344" t="str">
        <f>IF('Professional Services'!B50=0,"",'Professional Services'!B50)</f>
        <v/>
      </c>
      <c r="C50" s="345"/>
      <c r="D50" s="344" t="str">
        <f>IF('Professional Services'!C50=0,"",'Professional Services'!C50)</f>
        <v/>
      </c>
      <c r="E50" s="440"/>
      <c r="F50" s="440"/>
      <c r="G50" s="440"/>
      <c r="H50" s="345"/>
      <c r="I50" s="185">
        <f t="shared" si="0"/>
        <v>0</v>
      </c>
      <c r="J50" s="27"/>
      <c r="K50" s="255">
        <f t="shared" si="1"/>
        <v>0</v>
      </c>
      <c r="L50" s="184">
        <v>0.1</v>
      </c>
      <c r="M50" s="22">
        <f t="shared" si="2"/>
        <v>0.9</v>
      </c>
      <c r="O50" s="21">
        <f t="shared" si="3"/>
        <v>0</v>
      </c>
    </row>
    <row r="51" spans="1:15">
      <c r="A51" s="169"/>
      <c r="B51" s="344" t="str">
        <f>IF('Professional Services'!B51=0,"",'Professional Services'!B51)</f>
        <v/>
      </c>
      <c r="C51" s="345"/>
      <c r="D51" s="344" t="str">
        <f>IF('Professional Services'!C51=0,"",'Professional Services'!C51)</f>
        <v/>
      </c>
      <c r="E51" s="440"/>
      <c r="F51" s="440"/>
      <c r="G51" s="440"/>
      <c r="H51" s="345"/>
      <c r="I51" s="185">
        <f t="shared" si="0"/>
        <v>0</v>
      </c>
      <c r="J51" s="27"/>
      <c r="K51" s="255">
        <f t="shared" si="1"/>
        <v>0</v>
      </c>
      <c r="L51" s="184">
        <v>0.1</v>
      </c>
      <c r="M51" s="22">
        <f t="shared" si="2"/>
        <v>0.9</v>
      </c>
      <c r="O51" s="21">
        <f t="shared" si="3"/>
        <v>0</v>
      </c>
    </row>
    <row r="52" spans="1:15">
      <c r="A52" s="169"/>
      <c r="B52" s="344" t="str">
        <f>IF('Professional Services'!B52=0,"",'Professional Services'!B52)</f>
        <v/>
      </c>
      <c r="C52" s="345"/>
      <c r="D52" s="344" t="str">
        <f>IF('Professional Services'!C52=0,"",'Professional Services'!C52)</f>
        <v/>
      </c>
      <c r="E52" s="440"/>
      <c r="F52" s="440"/>
      <c r="G52" s="440"/>
      <c r="H52" s="345"/>
      <c r="I52" s="185">
        <f t="shared" si="0"/>
        <v>0</v>
      </c>
      <c r="J52" s="27"/>
      <c r="K52" s="255">
        <f t="shared" si="1"/>
        <v>0</v>
      </c>
      <c r="L52" s="184">
        <v>0.1</v>
      </c>
      <c r="M52" s="22">
        <f t="shared" si="2"/>
        <v>0.9</v>
      </c>
      <c r="O52" s="21">
        <f t="shared" si="3"/>
        <v>0</v>
      </c>
    </row>
    <row r="53" spans="1:15">
      <c r="A53" s="169"/>
      <c r="B53" s="344" t="str">
        <f>IF('Professional Services'!B53=0,"",'Professional Services'!B53)</f>
        <v/>
      </c>
      <c r="C53" s="345"/>
      <c r="D53" s="344" t="str">
        <f>IF('Professional Services'!C53=0,"",'Professional Services'!C53)</f>
        <v/>
      </c>
      <c r="E53" s="440"/>
      <c r="F53" s="440"/>
      <c r="G53" s="440"/>
      <c r="H53" s="345"/>
      <c r="I53" s="185">
        <f t="shared" si="0"/>
        <v>0</v>
      </c>
      <c r="J53" s="27"/>
      <c r="K53" s="255">
        <f t="shared" si="1"/>
        <v>0</v>
      </c>
      <c r="L53" s="184">
        <v>0.1</v>
      </c>
      <c r="M53" s="22">
        <f t="shared" si="2"/>
        <v>0.9</v>
      </c>
      <c r="O53" s="21">
        <f t="shared" si="3"/>
        <v>0</v>
      </c>
    </row>
    <row r="55" spans="1:15" ht="13.5" customHeight="1" thickBot="1">
      <c r="H55" s="1" t="s">
        <v>52</v>
      </c>
      <c r="I55" s="167">
        <f>SUM(I9:I53)</f>
        <v>0</v>
      </c>
      <c r="J55" s="172"/>
      <c r="K55" s="172"/>
      <c r="L55" s="392" t="s">
        <v>96</v>
      </c>
      <c r="M55" s="392"/>
      <c r="N55" s="392"/>
      <c r="O55" s="26">
        <f>SUM(O9:O53)</f>
        <v>0</v>
      </c>
    </row>
    <row r="56" spans="1:15">
      <c r="A56" s="32"/>
    </row>
    <row r="57" spans="1:15" ht="13.5" customHeight="1" thickBot="1">
      <c r="G57" s="392" t="str">
        <f>IF(K4="","TAX RATE NOT FILLED IN","")</f>
        <v>TAX RATE NOT FILLED IN</v>
      </c>
      <c r="H57" s="392"/>
      <c r="I57" s="392"/>
      <c r="L57" s="391" t="s">
        <v>191</v>
      </c>
      <c r="M57" s="391"/>
      <c r="N57" s="391"/>
      <c r="O57" s="26">
        <f>I55-O55</f>
        <v>0</v>
      </c>
    </row>
    <row r="59" spans="1:15" ht="13.5" thickBot="1">
      <c r="L59" s="391" t="s">
        <v>187</v>
      </c>
      <c r="M59" s="391"/>
      <c r="N59" s="391"/>
      <c r="O59" s="177">
        <f>IF(O57=0,0,O57/I55)</f>
        <v>0</v>
      </c>
    </row>
  </sheetData>
  <sheetProtection sheet="1" objects="1" scenarios="1" selectLockedCells="1"/>
  <mergeCells count="106"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52:H52"/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45:H45"/>
    <mergeCell ref="B36:C36"/>
    <mergeCell ref="D36:H36"/>
    <mergeCell ref="B33:C33"/>
    <mergeCell ref="D33:H33"/>
    <mergeCell ref="B34:C34"/>
    <mergeCell ref="D34:H34"/>
    <mergeCell ref="D43:H43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8:C8"/>
    <mergeCell ref="D8:H8"/>
    <mergeCell ref="A1:I1"/>
    <mergeCell ref="C3:D3"/>
    <mergeCell ref="C5:D5"/>
    <mergeCell ref="B7:C7"/>
    <mergeCell ref="D7:H7"/>
    <mergeCell ref="B11:C11"/>
    <mergeCell ref="D11:H11"/>
  </mergeCells>
  <phoneticPr fontId="0" type="noConversion"/>
  <conditionalFormatting sqref="D9:H53">
    <cfRule type="expression" dxfId="2" priority="52" stopIfTrue="1">
      <formula>AND($B$9&gt;"",$J$9="")</formula>
    </cfRule>
  </conditionalFormatting>
  <conditionalFormatting sqref="G57:I57">
    <cfRule type="cellIs" dxfId="1" priority="48" stopIfTrue="1" operator="equal">
      <formula>"TAX RATE NOT FILLED IN"</formula>
    </cfRule>
  </conditionalFormatting>
  <conditionalFormatting sqref="H56:I56">
    <cfRule type="cellIs" dxfId="0" priority="49" stopIfTrue="1" operator="equal">
      <formula>"TAX NOT FILLED IN"</formula>
    </cfRule>
  </conditionalFormatting>
  <conditionalFormatting sqref="K4">
    <cfRule type="expression" priority="53" stopIfTrue="1">
      <formula>AND($K$4="",$I$55&gt;0)</formula>
    </cfRule>
  </conditionalFormatting>
  <pageMargins left="0.75" right="0.75" top="0.5" bottom="0.5" header="0.5" footer="0.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G79"/>
  <sheetViews>
    <sheetView zoomScaleNormal="100" workbookViewId="0">
      <selection activeCell="A18" sqref="A18"/>
    </sheetView>
  </sheetViews>
  <sheetFormatPr defaultColWidth="6.42578125" defaultRowHeight="12.75"/>
  <cols>
    <col min="1" max="1" width="4.7109375" customWidth="1"/>
    <col min="2" max="2" width="6.8554687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0.140625" customWidth="1"/>
    <col min="10" max="10" width="5.5703125" hidden="1" customWidth="1"/>
    <col min="11" max="16" width="3.7109375" customWidth="1"/>
    <col min="17" max="17" width="7.28515625" customWidth="1"/>
    <col min="18" max="18" width="7" bestFit="1" customWidth="1"/>
    <col min="19" max="19" width="8.140625" customWidth="1"/>
    <col min="20" max="20" width="23.7109375" customWidth="1"/>
    <col min="21" max="21" width="13.42578125" customWidth="1"/>
    <col min="22" max="23" width="19.5703125" customWidth="1"/>
    <col min="24" max="24" width="12.140625" customWidth="1"/>
    <col min="25" max="25" width="8.710937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6.7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39</v>
      </c>
      <c r="C4" s="358" t="str">
        <f>IF('Labor 1'!C4:H4="","",'Labor 1'!C4:H4)</f>
        <v/>
      </c>
      <c r="D4" s="359"/>
      <c r="E4" s="359"/>
      <c r="F4" s="359"/>
      <c r="G4" s="359"/>
      <c r="H4" s="359"/>
      <c r="I4" s="1" t="s">
        <v>0</v>
      </c>
      <c r="K4" s="356" t="str">
        <f>IF('Labor 1'!K4:O4="","",'Labor 1'!K4:O4)</f>
        <v/>
      </c>
      <c r="L4" s="356"/>
      <c r="M4" s="356"/>
      <c r="N4" s="357"/>
      <c r="O4" s="357"/>
      <c r="P4" s="2"/>
      <c r="Q4" s="2"/>
      <c r="R4" s="1" t="s">
        <v>41</v>
      </c>
      <c r="S4" s="219" t="str">
        <f>IF('Labor 1'!S4="","",'Labor 1'!S4)</f>
        <v/>
      </c>
    </row>
    <row r="5" spans="1:24" ht="8.1" customHeight="1"/>
    <row r="6" spans="1:24">
      <c r="B6" s="1" t="s">
        <v>43</v>
      </c>
      <c r="C6" s="358" t="str">
        <f>IF('Labor 1'!C6:H6="","",'Labor 1'!C6:H6)</f>
        <v/>
      </c>
      <c r="D6" s="359"/>
      <c r="E6" s="359"/>
      <c r="F6" s="359"/>
      <c r="G6" s="359"/>
      <c r="H6" s="359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60" t="s">
        <v>3</v>
      </c>
      <c r="B8" s="361"/>
      <c r="C8" s="361"/>
      <c r="D8" s="361"/>
      <c r="E8" s="361"/>
      <c r="F8" s="361"/>
      <c r="G8" s="361"/>
      <c r="H8" s="361"/>
      <c r="I8" s="362"/>
      <c r="J8" s="7"/>
      <c r="K8" s="360" t="s">
        <v>6</v>
      </c>
      <c r="L8" s="361"/>
      <c r="M8" s="361"/>
      <c r="N8" s="361"/>
      <c r="O8" s="361"/>
      <c r="P8" s="361"/>
      <c r="Q8" s="45" t="s">
        <v>219</v>
      </c>
      <c r="R8" s="45" t="s">
        <v>13</v>
      </c>
      <c r="S8" s="45" t="s">
        <v>38</v>
      </c>
    </row>
    <row r="9" spans="1:24" ht="15.6" customHeight="1" thickBot="1">
      <c r="A9" s="363"/>
      <c r="B9" s="369"/>
      <c r="C9" s="369"/>
      <c r="D9" s="369"/>
      <c r="E9" s="369"/>
      <c r="F9" s="369"/>
      <c r="G9" s="369"/>
      <c r="H9" s="369"/>
      <c r="I9" s="369"/>
      <c r="J9" s="239"/>
      <c r="K9" s="240" t="s">
        <v>29</v>
      </c>
      <c r="L9" s="240" t="s">
        <v>209</v>
      </c>
      <c r="M9" s="240" t="s">
        <v>210</v>
      </c>
      <c r="N9" s="240" t="s">
        <v>205</v>
      </c>
      <c r="O9" s="240" t="s">
        <v>30</v>
      </c>
      <c r="P9" s="240" t="s">
        <v>274</v>
      </c>
      <c r="Q9" s="240" t="s">
        <v>290</v>
      </c>
      <c r="R9" s="55"/>
      <c r="S9" s="229"/>
      <c r="T9" s="48" t="s">
        <v>8</v>
      </c>
      <c r="U9" s="4"/>
      <c r="V9" s="5" t="s">
        <v>14</v>
      </c>
      <c r="W9" s="5" t="s">
        <v>15</v>
      </c>
    </row>
    <row r="10" spans="1:24" ht="15.6" customHeight="1">
      <c r="A10" s="293"/>
      <c r="B10" s="365"/>
      <c r="C10" s="366"/>
      <c r="D10" s="366"/>
      <c r="E10" s="366"/>
      <c r="F10" s="366"/>
      <c r="G10" s="366"/>
      <c r="H10" s="366"/>
      <c r="I10" s="368"/>
      <c r="J10" s="291"/>
      <c r="K10" s="200"/>
      <c r="L10" s="200"/>
      <c r="M10" s="200"/>
      <c r="N10" s="200"/>
      <c r="O10" s="200"/>
      <c r="P10" s="200"/>
      <c r="Q10" s="241"/>
      <c r="R10" s="244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41"/>
      <c r="C11" s="342"/>
      <c r="D11" s="342"/>
      <c r="E11" s="342"/>
      <c r="F11" s="342"/>
      <c r="G11" s="342"/>
      <c r="H11" s="342"/>
      <c r="I11" s="343"/>
      <c r="J11" s="43"/>
      <c r="K11" s="43"/>
      <c r="L11" s="43"/>
      <c r="M11" s="43"/>
      <c r="N11" s="43"/>
      <c r="O11" s="43"/>
      <c r="P11" s="43"/>
      <c r="Q11" s="242"/>
      <c r="R11" s="24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41"/>
      <c r="C12" s="342"/>
      <c r="D12" s="342"/>
      <c r="E12" s="342"/>
      <c r="F12" s="342"/>
      <c r="G12" s="342"/>
      <c r="H12" s="342"/>
      <c r="I12" s="343"/>
      <c r="J12" s="43"/>
      <c r="K12" s="43"/>
      <c r="L12" s="43"/>
      <c r="M12" s="43"/>
      <c r="N12" s="43"/>
      <c r="O12" s="43"/>
      <c r="P12" s="43"/>
      <c r="Q12" s="242"/>
      <c r="R12" s="24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41"/>
      <c r="C13" s="342"/>
      <c r="D13" s="342"/>
      <c r="E13" s="342"/>
      <c r="F13" s="342"/>
      <c r="G13" s="342"/>
      <c r="H13" s="342"/>
      <c r="I13" s="343"/>
      <c r="J13" s="43"/>
      <c r="K13" s="43"/>
      <c r="L13" s="43"/>
      <c r="M13" s="43"/>
      <c r="N13" s="43"/>
      <c r="O13" s="43"/>
      <c r="P13" s="43"/>
      <c r="Q13" s="242"/>
      <c r="R13" s="24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41"/>
      <c r="C14" s="342"/>
      <c r="D14" s="342"/>
      <c r="E14" s="342"/>
      <c r="F14" s="342"/>
      <c r="G14" s="342"/>
      <c r="H14" s="342"/>
      <c r="I14" s="343"/>
      <c r="J14" s="43"/>
      <c r="K14" s="43"/>
      <c r="L14" s="43"/>
      <c r="M14" s="43"/>
      <c r="N14" s="43"/>
      <c r="O14" s="43"/>
      <c r="P14" s="43"/>
      <c r="Q14" s="242"/>
      <c r="R14" s="244"/>
      <c r="S14" s="44"/>
      <c r="T14" s="4" t="s">
        <v>224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41"/>
      <c r="C15" s="342"/>
      <c r="D15" s="342"/>
      <c r="E15" s="342"/>
      <c r="F15" s="342"/>
      <c r="G15" s="342"/>
      <c r="H15" s="342"/>
      <c r="I15" s="343"/>
      <c r="J15" s="43"/>
      <c r="K15" s="43"/>
      <c r="L15" s="43"/>
      <c r="M15" s="43"/>
      <c r="N15" s="43"/>
      <c r="O15" s="43"/>
      <c r="P15" s="43"/>
      <c r="Q15" s="242"/>
      <c r="R15" s="244"/>
      <c r="S15" s="44"/>
      <c r="T15" s="4" t="s">
        <v>221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41"/>
      <c r="C16" s="342"/>
      <c r="D16" s="342"/>
      <c r="E16" s="342"/>
      <c r="F16" s="342"/>
      <c r="G16" s="342"/>
      <c r="H16" s="342"/>
      <c r="I16" s="343"/>
      <c r="J16" s="43"/>
      <c r="K16" s="43"/>
      <c r="L16" s="43"/>
      <c r="M16" s="43"/>
      <c r="N16" s="43"/>
      <c r="O16" s="43"/>
      <c r="P16" s="43"/>
      <c r="Q16" s="242"/>
      <c r="R16" s="244"/>
      <c r="S16" s="44"/>
      <c r="T16" s="4" t="s">
        <v>222</v>
      </c>
      <c r="U16" s="11"/>
      <c r="V16" s="50">
        <v>115</v>
      </c>
      <c r="W16" s="6">
        <f>V16*U16</f>
        <v>0</v>
      </c>
      <c r="X16" s="51">
        <f>IF(U16="",1,0)</f>
        <v>1</v>
      </c>
    </row>
    <row r="17" spans="1:29" ht="15.6" customHeight="1" thickBot="1">
      <c r="A17" s="43"/>
      <c r="B17" s="341"/>
      <c r="C17" s="342"/>
      <c r="D17" s="342"/>
      <c r="E17" s="342"/>
      <c r="F17" s="342"/>
      <c r="G17" s="342"/>
      <c r="H17" s="342"/>
      <c r="I17" s="343"/>
      <c r="J17" s="43"/>
      <c r="K17" s="43"/>
      <c r="L17" s="43"/>
      <c r="M17" s="43"/>
      <c r="N17" s="43"/>
      <c r="O17" s="43"/>
      <c r="P17" s="43"/>
      <c r="Q17" s="242"/>
      <c r="R17" s="244"/>
      <c r="S17" s="44"/>
      <c r="V17" s="245" t="s">
        <v>16</v>
      </c>
      <c r="W17" s="247">
        <f>SUM(W14:W16)</f>
        <v>0</v>
      </c>
      <c r="X17" s="51"/>
      <c r="Z17" s="344" t="s">
        <v>15</v>
      </c>
      <c r="AA17" s="345"/>
    </row>
    <row r="18" spans="1:29" ht="15.6" customHeight="1">
      <c r="A18" s="43"/>
      <c r="B18" s="341"/>
      <c r="C18" s="342"/>
      <c r="D18" s="342"/>
      <c r="E18" s="342"/>
      <c r="F18" s="342"/>
      <c r="G18" s="342"/>
      <c r="H18" s="342"/>
      <c r="I18" s="343"/>
      <c r="J18" s="43"/>
      <c r="K18" s="43"/>
      <c r="L18" s="43"/>
      <c r="M18" s="43"/>
      <c r="N18" s="43"/>
      <c r="O18" s="43"/>
      <c r="P18" s="43"/>
      <c r="Q18" s="242"/>
      <c r="R18" s="244"/>
      <c r="S18" s="44"/>
      <c r="T18" s="4" t="s">
        <v>25</v>
      </c>
      <c r="U18" s="10"/>
      <c r="V18" s="53">
        <v>1.72</v>
      </c>
      <c r="W18" s="178"/>
      <c r="X18" s="214"/>
      <c r="Y18" s="179"/>
      <c r="Z18" s="330">
        <f>V18*U18</f>
        <v>0</v>
      </c>
      <c r="AA18" s="331"/>
      <c r="AB18" s="220">
        <f>IF(U18="",1,0)</f>
        <v>1</v>
      </c>
    </row>
    <row r="19" spans="1:29" ht="15.6" customHeight="1">
      <c r="A19" s="43"/>
      <c r="B19" s="341"/>
      <c r="C19" s="342"/>
      <c r="D19" s="342"/>
      <c r="E19" s="342"/>
      <c r="F19" s="342"/>
      <c r="G19" s="342"/>
      <c r="H19" s="342"/>
      <c r="I19" s="343"/>
      <c r="J19" s="43"/>
      <c r="K19" s="43"/>
      <c r="L19" s="43"/>
      <c r="M19" s="43"/>
      <c r="N19" s="43"/>
      <c r="O19" s="43"/>
      <c r="P19" s="43"/>
      <c r="Q19" s="242"/>
      <c r="R19" s="244"/>
      <c r="S19" s="44"/>
      <c r="T19" s="4" t="s">
        <v>26</v>
      </c>
      <c r="U19" s="10"/>
      <c r="V19" s="53">
        <v>2.56</v>
      </c>
      <c r="W19" s="6" t="s">
        <v>217</v>
      </c>
      <c r="X19" s="223"/>
      <c r="Y19" s="221">
        <v>3.83</v>
      </c>
      <c r="Z19" s="330">
        <f>U19*V19+X19*Y19</f>
        <v>0</v>
      </c>
      <c r="AA19" s="331"/>
      <c r="AB19" s="220">
        <f t="shared" ref="AB19:AC22" si="0">IF(U19="",1,0)</f>
        <v>1</v>
      </c>
    </row>
    <row r="20" spans="1:29" ht="15.6" customHeight="1">
      <c r="A20" s="43"/>
      <c r="B20" s="341"/>
      <c r="C20" s="342"/>
      <c r="D20" s="342"/>
      <c r="E20" s="342"/>
      <c r="F20" s="342"/>
      <c r="G20" s="342"/>
      <c r="H20" s="342"/>
      <c r="I20" s="343"/>
      <c r="J20" s="43"/>
      <c r="K20" s="43"/>
      <c r="L20" s="43"/>
      <c r="M20" s="43"/>
      <c r="N20" s="43"/>
      <c r="O20" s="43"/>
      <c r="P20" s="43"/>
      <c r="Q20" s="242"/>
      <c r="R20" s="244"/>
      <c r="S20" s="44"/>
      <c r="T20" s="4" t="s">
        <v>27</v>
      </c>
      <c r="U20" s="10"/>
      <c r="V20" s="53">
        <v>4.7300000000000004</v>
      </c>
      <c r="W20" s="6" t="s">
        <v>218</v>
      </c>
      <c r="X20" s="223"/>
      <c r="Y20" s="221">
        <v>5.79</v>
      </c>
      <c r="Z20" s="330">
        <f>U20*V20+X20*Y20</f>
        <v>0</v>
      </c>
      <c r="AA20" s="331"/>
      <c r="AB20" s="220">
        <f t="shared" si="0"/>
        <v>1</v>
      </c>
    </row>
    <row r="21" spans="1:29" ht="15.6" customHeight="1">
      <c r="A21" s="43"/>
      <c r="B21" s="341"/>
      <c r="C21" s="342"/>
      <c r="D21" s="342"/>
      <c r="E21" s="342"/>
      <c r="F21" s="342"/>
      <c r="G21" s="342"/>
      <c r="H21" s="342"/>
      <c r="I21" s="343"/>
      <c r="J21" s="43"/>
      <c r="K21" s="43"/>
      <c r="L21" s="43"/>
      <c r="M21" s="43"/>
      <c r="N21" s="43"/>
      <c r="O21" s="43"/>
      <c r="P21" s="43"/>
      <c r="Q21" s="242"/>
      <c r="R21" s="244"/>
      <c r="S21" s="44"/>
      <c r="T21" s="4" t="s">
        <v>36</v>
      </c>
      <c r="U21" s="10"/>
      <c r="V21" s="53">
        <v>5.62</v>
      </c>
      <c r="W21" s="178"/>
      <c r="X21" s="214"/>
      <c r="Y21" s="179"/>
      <c r="Z21" s="330">
        <f>V21*U21</f>
        <v>0</v>
      </c>
      <c r="AA21" s="331"/>
      <c r="AB21" s="220">
        <f t="shared" si="0"/>
        <v>1</v>
      </c>
    </row>
    <row r="22" spans="1:29" ht="15.6" customHeight="1">
      <c r="A22" s="43"/>
      <c r="B22" s="341"/>
      <c r="C22" s="342"/>
      <c r="D22" s="342"/>
      <c r="E22" s="342"/>
      <c r="F22" s="342"/>
      <c r="G22" s="342"/>
      <c r="H22" s="342"/>
      <c r="I22" s="343"/>
      <c r="J22" s="43"/>
      <c r="K22" s="43"/>
      <c r="L22" s="43"/>
      <c r="M22" s="43"/>
      <c r="N22" s="43"/>
      <c r="O22" s="43"/>
      <c r="P22" s="43"/>
      <c r="Q22" s="242"/>
      <c r="R22" s="244"/>
      <c r="S22" s="44"/>
      <c r="T22" s="289" t="s">
        <v>284</v>
      </c>
      <c r="U22" s="10"/>
      <c r="V22" s="53">
        <v>2335</v>
      </c>
      <c r="W22" s="178"/>
      <c r="X22" s="214"/>
      <c r="Y22" s="179"/>
      <c r="Z22" s="330">
        <f>V22*U22</f>
        <v>0</v>
      </c>
      <c r="AA22" s="331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41"/>
      <c r="C23" s="342"/>
      <c r="D23" s="342"/>
      <c r="E23" s="342"/>
      <c r="F23" s="342"/>
      <c r="G23" s="342"/>
      <c r="H23" s="342"/>
      <c r="I23" s="343"/>
      <c r="J23" s="43"/>
      <c r="K23" s="43"/>
      <c r="L23" s="43"/>
      <c r="M23" s="43"/>
      <c r="N23" s="43"/>
      <c r="O23" s="43"/>
      <c r="P23" s="43"/>
      <c r="Q23" s="242"/>
      <c r="R23" s="244"/>
      <c r="S23" s="44"/>
      <c r="T23" s="289" t="s">
        <v>283</v>
      </c>
      <c r="U23" s="10"/>
      <c r="V23" s="53">
        <v>650</v>
      </c>
      <c r="W23" s="178"/>
      <c r="X23" s="214"/>
      <c r="Y23" s="179"/>
      <c r="Z23" s="330">
        <f>V23*U23</f>
        <v>0</v>
      </c>
      <c r="AA23" s="331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41"/>
      <c r="C24" s="342"/>
      <c r="D24" s="342"/>
      <c r="E24" s="342"/>
      <c r="F24" s="342"/>
      <c r="G24" s="342"/>
      <c r="H24" s="342"/>
      <c r="I24" s="343"/>
      <c r="J24" s="43"/>
      <c r="K24" s="43"/>
      <c r="L24" s="43"/>
      <c r="M24" s="43"/>
      <c r="N24" s="43"/>
      <c r="O24" s="43"/>
      <c r="P24" s="43"/>
      <c r="Q24" s="242"/>
      <c r="R24" s="244"/>
      <c r="S24" s="44"/>
      <c r="T24" t="s">
        <v>7</v>
      </c>
      <c r="V24" s="52"/>
      <c r="W24" s="8"/>
      <c r="X24" s="346" t="s">
        <v>17</v>
      </c>
      <c r="Y24" s="347"/>
      <c r="Z24" s="330">
        <f>SUM(Z18:AA23)</f>
        <v>0</v>
      </c>
      <c r="AA24" s="331"/>
    </row>
    <row r="25" spans="1:29" ht="15.6" customHeight="1">
      <c r="A25" s="43"/>
      <c r="B25" s="341"/>
      <c r="C25" s="342"/>
      <c r="D25" s="342"/>
      <c r="E25" s="342"/>
      <c r="F25" s="342"/>
      <c r="G25" s="342"/>
      <c r="H25" s="342"/>
      <c r="I25" s="343"/>
      <c r="J25" s="43"/>
      <c r="K25" s="43"/>
      <c r="L25" s="43"/>
      <c r="M25" s="43"/>
      <c r="N25" s="43"/>
      <c r="O25" s="43"/>
      <c r="P25" s="43"/>
      <c r="Q25" s="242"/>
      <c r="R25" s="24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41"/>
      <c r="C26" s="342"/>
      <c r="D26" s="342"/>
      <c r="E26" s="342"/>
      <c r="F26" s="342"/>
      <c r="G26" s="342"/>
      <c r="H26" s="342"/>
      <c r="I26" s="343"/>
      <c r="J26" s="43"/>
      <c r="K26" s="43"/>
      <c r="L26" s="43"/>
      <c r="M26" s="43"/>
      <c r="N26" s="43"/>
      <c r="O26" s="43"/>
      <c r="P26" s="43"/>
      <c r="Q26" s="242"/>
      <c r="R26" s="244"/>
      <c r="S26" s="44"/>
      <c r="T26" s="4" t="s">
        <v>31</v>
      </c>
      <c r="U26" s="10"/>
      <c r="V26" s="50">
        <v>40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41"/>
      <c r="C27" s="342"/>
      <c r="D27" s="342"/>
      <c r="E27" s="342"/>
      <c r="F27" s="342"/>
      <c r="G27" s="342"/>
      <c r="H27" s="342"/>
      <c r="I27" s="343"/>
      <c r="J27" s="43"/>
      <c r="K27" s="43"/>
      <c r="L27" s="43"/>
      <c r="M27" s="43"/>
      <c r="N27" s="43"/>
      <c r="O27" s="43"/>
      <c r="P27" s="43"/>
      <c r="Q27" s="242"/>
      <c r="R27" s="244"/>
      <c r="S27" s="44"/>
      <c r="T27" t="s">
        <v>33</v>
      </c>
      <c r="V27" s="52"/>
      <c r="W27" s="8"/>
    </row>
    <row r="28" spans="1:29" ht="15.6" customHeight="1">
      <c r="A28" s="43"/>
      <c r="B28" s="341"/>
      <c r="C28" s="342"/>
      <c r="D28" s="342"/>
      <c r="E28" s="342"/>
      <c r="F28" s="342"/>
      <c r="G28" s="342"/>
      <c r="H28" s="342"/>
      <c r="I28" s="343"/>
      <c r="J28" s="43"/>
      <c r="K28" s="43"/>
      <c r="L28" s="43"/>
      <c r="M28" s="43"/>
      <c r="N28" s="43"/>
      <c r="O28" s="43"/>
      <c r="P28" s="43"/>
      <c r="Q28" s="242"/>
      <c r="R28" s="24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41"/>
      <c r="C29" s="342"/>
      <c r="D29" s="342"/>
      <c r="E29" s="342"/>
      <c r="F29" s="342"/>
      <c r="G29" s="342"/>
      <c r="H29" s="342"/>
      <c r="I29" s="343"/>
      <c r="J29" s="43"/>
      <c r="K29" s="43"/>
      <c r="L29" s="43"/>
      <c r="M29" s="43"/>
      <c r="N29" s="43"/>
      <c r="O29" s="43"/>
      <c r="P29" s="43"/>
      <c r="Q29" s="242"/>
      <c r="R29" s="24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41"/>
      <c r="C30" s="342"/>
      <c r="D30" s="342"/>
      <c r="E30" s="342"/>
      <c r="F30" s="342"/>
      <c r="G30" s="342"/>
      <c r="H30" s="342"/>
      <c r="I30" s="343"/>
      <c r="J30" s="43"/>
      <c r="K30" s="43"/>
      <c r="L30" s="43"/>
      <c r="M30" s="43"/>
      <c r="N30" s="43"/>
      <c r="O30" s="43"/>
      <c r="P30" s="43"/>
      <c r="Q30" s="242"/>
      <c r="R30" s="244"/>
      <c r="S30" s="44"/>
      <c r="T30" t="s">
        <v>108</v>
      </c>
      <c r="U30" s="54" t="s">
        <v>105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41"/>
      <c r="C31" s="342"/>
      <c r="D31" s="342"/>
      <c r="E31" s="342"/>
      <c r="F31" s="342"/>
      <c r="G31" s="342"/>
      <c r="H31" s="342"/>
      <c r="I31" s="343"/>
      <c r="J31" s="43"/>
      <c r="K31" s="43"/>
      <c r="L31" s="43"/>
      <c r="M31" s="43"/>
      <c r="N31" s="43"/>
      <c r="O31" s="43"/>
      <c r="P31" s="43"/>
      <c r="Q31" s="242"/>
      <c r="R31" s="244"/>
      <c r="S31" s="44"/>
      <c r="T31" s="289" t="s">
        <v>280</v>
      </c>
      <c r="U31" s="294"/>
      <c r="V31" s="295"/>
      <c r="W31" s="6">
        <f t="shared" ref="W31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41"/>
      <c r="C32" s="342"/>
      <c r="D32" s="342"/>
      <c r="E32" s="342"/>
      <c r="F32" s="342"/>
      <c r="G32" s="342"/>
      <c r="H32" s="342"/>
      <c r="I32" s="343"/>
      <c r="J32" s="43"/>
      <c r="K32" s="43"/>
      <c r="L32" s="43"/>
      <c r="M32" s="43"/>
      <c r="N32" s="43"/>
      <c r="O32" s="43"/>
      <c r="P32" s="43"/>
      <c r="Q32" s="242"/>
      <c r="R32" s="244"/>
      <c r="S32" s="44"/>
      <c r="T32" s="4" t="s">
        <v>28</v>
      </c>
      <c r="U32" s="49">
        <f>K47</f>
        <v>0</v>
      </c>
      <c r="V32" s="50">
        <v>227</v>
      </c>
      <c r="W32" s="6">
        <f t="shared" ref="W32:W37" si="4">V32*U32</f>
        <v>0</v>
      </c>
    </row>
    <row r="33" spans="1:25" ht="15.6" customHeight="1">
      <c r="A33" s="43"/>
      <c r="B33" s="341"/>
      <c r="C33" s="342"/>
      <c r="D33" s="342"/>
      <c r="E33" s="342"/>
      <c r="F33" s="342"/>
      <c r="G33" s="342"/>
      <c r="H33" s="342"/>
      <c r="I33" s="343"/>
      <c r="J33" s="43"/>
      <c r="K33" s="43"/>
      <c r="L33" s="43"/>
      <c r="M33" s="43"/>
      <c r="N33" s="43"/>
      <c r="O33" s="43"/>
      <c r="P33" s="43"/>
      <c r="Q33" s="242"/>
      <c r="R33" s="244"/>
      <c r="S33" s="44"/>
      <c r="T33" s="4" t="s">
        <v>150</v>
      </c>
      <c r="U33" s="49">
        <f>L47</f>
        <v>0</v>
      </c>
      <c r="V33" s="50">
        <v>227</v>
      </c>
      <c r="W33" s="6">
        <f t="shared" si="4"/>
        <v>0</v>
      </c>
    </row>
    <row r="34" spans="1:25" ht="15.6" customHeight="1">
      <c r="A34" s="43"/>
      <c r="B34" s="341"/>
      <c r="C34" s="342"/>
      <c r="D34" s="342"/>
      <c r="E34" s="342"/>
      <c r="F34" s="342"/>
      <c r="G34" s="342"/>
      <c r="H34" s="342"/>
      <c r="I34" s="343"/>
      <c r="J34" s="43"/>
      <c r="K34" s="43"/>
      <c r="L34" s="43"/>
      <c r="M34" s="43"/>
      <c r="N34" s="43"/>
      <c r="O34" s="43"/>
      <c r="P34" s="43"/>
      <c r="Q34" s="242"/>
      <c r="R34" s="244"/>
      <c r="S34" s="44"/>
      <c r="T34" s="4" t="s">
        <v>208</v>
      </c>
      <c r="U34" s="49">
        <f>M47</f>
        <v>0</v>
      </c>
      <c r="V34" s="50">
        <v>288</v>
      </c>
      <c r="W34" s="6">
        <f t="shared" si="4"/>
        <v>0</v>
      </c>
    </row>
    <row r="35" spans="1:25" ht="15.6" customHeight="1">
      <c r="A35" s="43" t="s">
        <v>10</v>
      </c>
      <c r="B35" s="341"/>
      <c r="C35" s="342"/>
      <c r="D35" s="342"/>
      <c r="E35" s="342"/>
      <c r="F35" s="342"/>
      <c r="G35" s="342"/>
      <c r="H35" s="342"/>
      <c r="I35" s="343"/>
      <c r="J35" s="43"/>
      <c r="K35" s="43"/>
      <c r="L35" s="43"/>
      <c r="M35" s="43"/>
      <c r="N35" s="43"/>
      <c r="O35" s="43"/>
      <c r="P35" s="43"/>
      <c r="Q35" s="242"/>
      <c r="R35" s="244"/>
      <c r="S35" s="44"/>
      <c r="T35" s="4" t="s">
        <v>204</v>
      </c>
      <c r="U35" s="49">
        <f>N47</f>
        <v>0</v>
      </c>
      <c r="V35" s="50">
        <v>349</v>
      </c>
      <c r="W35" s="6">
        <f t="shared" si="4"/>
        <v>0</v>
      </c>
    </row>
    <row r="36" spans="1:25" ht="15.6" customHeight="1">
      <c r="A36" s="43" t="s">
        <v>10</v>
      </c>
      <c r="B36" s="341"/>
      <c r="C36" s="342"/>
      <c r="D36" s="342"/>
      <c r="E36" s="342"/>
      <c r="F36" s="342"/>
      <c r="G36" s="342"/>
      <c r="H36" s="342"/>
      <c r="I36" s="343"/>
      <c r="J36" s="43"/>
      <c r="K36" s="43"/>
      <c r="L36" s="43"/>
      <c r="M36" s="43"/>
      <c r="N36" s="43"/>
      <c r="O36" s="43"/>
      <c r="P36" s="43"/>
      <c r="Q36" s="242"/>
      <c r="R36" s="244"/>
      <c r="S36" s="44"/>
      <c r="T36" s="4" t="s">
        <v>19</v>
      </c>
      <c r="U36" s="49">
        <f>O47</f>
        <v>0</v>
      </c>
      <c r="V36" s="50">
        <v>471</v>
      </c>
      <c r="W36" s="6">
        <f t="shared" si="4"/>
        <v>0</v>
      </c>
    </row>
    <row r="37" spans="1:25" ht="15.6" customHeight="1">
      <c r="A37" s="43"/>
      <c r="B37" s="341"/>
      <c r="C37" s="342"/>
      <c r="D37" s="342"/>
      <c r="E37" s="342"/>
      <c r="F37" s="342"/>
      <c r="G37" s="342"/>
      <c r="H37" s="342"/>
      <c r="I37" s="343"/>
      <c r="J37" s="43"/>
      <c r="K37" s="43"/>
      <c r="L37" s="43"/>
      <c r="M37" s="43"/>
      <c r="N37" s="43"/>
      <c r="O37" s="43"/>
      <c r="P37" s="43"/>
      <c r="Q37" s="242"/>
      <c r="R37" s="244"/>
      <c r="S37" s="44"/>
      <c r="T37" s="4" t="s">
        <v>98</v>
      </c>
      <c r="U37" s="10"/>
      <c r="V37" s="53">
        <v>5.62</v>
      </c>
      <c r="W37" s="6">
        <f t="shared" si="4"/>
        <v>0</v>
      </c>
      <c r="X37" s="290">
        <f>IF(U37=0,1,"")</f>
        <v>1</v>
      </c>
    </row>
    <row r="38" spans="1:25" ht="15.6" customHeight="1">
      <c r="A38" s="43"/>
      <c r="B38" s="341"/>
      <c r="C38" s="342"/>
      <c r="D38" s="342"/>
      <c r="E38" s="342"/>
      <c r="F38" s="342"/>
      <c r="G38" s="342"/>
      <c r="H38" s="342"/>
      <c r="I38" s="343"/>
      <c r="J38" s="43"/>
      <c r="K38" s="43"/>
      <c r="L38" s="43"/>
      <c r="M38" s="43"/>
      <c r="N38" s="43"/>
      <c r="O38" s="43"/>
      <c r="P38" s="43"/>
      <c r="Q38" s="242"/>
      <c r="R38" s="244"/>
      <c r="S38" s="44"/>
      <c r="T38" s="289" t="s">
        <v>275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41"/>
      <c r="C39" s="342"/>
      <c r="D39" s="342"/>
      <c r="E39" s="342"/>
      <c r="F39" s="342"/>
      <c r="G39" s="342"/>
      <c r="H39" s="342"/>
      <c r="I39" s="343"/>
      <c r="J39" s="43"/>
      <c r="K39" s="43"/>
      <c r="L39" s="43"/>
      <c r="M39" s="43"/>
      <c r="N39" s="43"/>
      <c r="O39" s="43"/>
      <c r="P39" s="43"/>
      <c r="Q39" s="242"/>
      <c r="R39" s="244"/>
      <c r="S39" s="44"/>
      <c r="T39" s="4" t="s">
        <v>99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41"/>
      <c r="C40" s="342"/>
      <c r="D40" s="342"/>
      <c r="E40" s="342"/>
      <c r="F40" s="342"/>
      <c r="G40" s="342"/>
      <c r="H40" s="342"/>
      <c r="I40" s="343"/>
      <c r="J40" s="43"/>
      <c r="K40" s="43"/>
      <c r="L40" s="43"/>
      <c r="M40" s="43"/>
      <c r="N40" s="43"/>
      <c r="O40" s="43"/>
      <c r="P40" s="43"/>
      <c r="Q40" s="242"/>
      <c r="R40" s="24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41"/>
      <c r="C41" s="342"/>
      <c r="D41" s="342"/>
      <c r="E41" s="342"/>
      <c r="F41" s="342"/>
      <c r="G41" s="342"/>
      <c r="H41" s="342"/>
      <c r="I41" s="343"/>
      <c r="J41" s="43"/>
      <c r="K41" s="43"/>
      <c r="L41" s="43"/>
      <c r="M41" s="43"/>
      <c r="N41" s="43"/>
      <c r="O41" s="43"/>
      <c r="P41" s="43"/>
      <c r="Q41" s="242"/>
      <c r="R41" s="244"/>
      <c r="S41" s="44"/>
    </row>
    <row r="42" spans="1:25" ht="15.6" customHeight="1">
      <c r="A42" s="43"/>
      <c r="B42" s="341"/>
      <c r="C42" s="342"/>
      <c r="D42" s="342"/>
      <c r="E42" s="342"/>
      <c r="F42" s="342"/>
      <c r="G42" s="342"/>
      <c r="H42" s="342"/>
      <c r="I42" s="343"/>
      <c r="J42" s="43"/>
      <c r="K42" s="43"/>
      <c r="L42" s="43"/>
      <c r="M42" s="43"/>
      <c r="N42" s="43"/>
      <c r="O42" s="43"/>
      <c r="P42" s="43"/>
      <c r="Q42" s="242"/>
      <c r="R42" s="244"/>
      <c r="S42" s="44"/>
      <c r="T42" t="s">
        <v>107</v>
      </c>
      <c r="U42" t="s">
        <v>105</v>
      </c>
      <c r="V42" t="s">
        <v>106</v>
      </c>
      <c r="W42" t="s">
        <v>15</v>
      </c>
    </row>
    <row r="43" spans="1:25" ht="15.6" customHeight="1">
      <c r="A43" s="43"/>
      <c r="B43" s="341"/>
      <c r="C43" s="342"/>
      <c r="D43" s="342"/>
      <c r="E43" s="342"/>
      <c r="F43" s="342"/>
      <c r="G43" s="342"/>
      <c r="H43" s="342"/>
      <c r="I43" s="343"/>
      <c r="J43" s="43"/>
      <c r="K43" s="43"/>
      <c r="L43" s="43"/>
      <c r="M43" s="43"/>
      <c r="N43" s="43"/>
      <c r="O43" s="43"/>
      <c r="P43" s="43"/>
      <c r="Q43" s="242"/>
      <c r="R43" s="244"/>
      <c r="S43" s="44"/>
      <c r="T43" s="4" t="s">
        <v>276</v>
      </c>
      <c r="U43" s="10"/>
      <c r="V43" s="12"/>
      <c r="W43" s="6">
        <f t="shared" ref="W43:W48" si="5">U43*V43</f>
        <v>0</v>
      </c>
      <c r="X43" s="2">
        <f t="shared" ref="X43:Y48" si="6">IF(U43="",1,0)</f>
        <v>1</v>
      </c>
      <c r="Y43" s="2">
        <f t="shared" si="6"/>
        <v>1</v>
      </c>
    </row>
    <row r="44" spans="1:25" ht="15.6" customHeight="1">
      <c r="A44" s="43"/>
      <c r="B44" s="341"/>
      <c r="C44" s="342"/>
      <c r="D44" s="342"/>
      <c r="E44" s="342"/>
      <c r="F44" s="342"/>
      <c r="G44" s="342"/>
      <c r="H44" s="342"/>
      <c r="I44" s="343"/>
      <c r="J44" s="43"/>
      <c r="K44" s="43"/>
      <c r="L44" s="43"/>
      <c r="M44" s="43"/>
      <c r="N44" s="43"/>
      <c r="O44" s="43"/>
      <c r="P44" s="43"/>
      <c r="Q44" s="242"/>
      <c r="R44" s="244"/>
      <c r="S44" s="44"/>
      <c r="T44" s="4" t="s">
        <v>111</v>
      </c>
      <c r="U44" s="10"/>
      <c r="V44" s="12"/>
      <c r="W44" s="6">
        <f t="shared" si="5"/>
        <v>0</v>
      </c>
      <c r="X44" s="2">
        <f t="shared" si="6"/>
        <v>1</v>
      </c>
      <c r="Y44" s="2">
        <f t="shared" si="6"/>
        <v>1</v>
      </c>
    </row>
    <row r="45" spans="1:25" ht="15.6" customHeight="1">
      <c r="A45" s="43"/>
      <c r="B45" s="341"/>
      <c r="C45" s="342"/>
      <c r="D45" s="342"/>
      <c r="E45" s="342"/>
      <c r="F45" s="342"/>
      <c r="G45" s="342"/>
      <c r="H45" s="342"/>
      <c r="I45" s="343"/>
      <c r="J45" s="43"/>
      <c r="K45" s="43"/>
      <c r="L45" s="43"/>
      <c r="M45" s="43"/>
      <c r="N45" s="43"/>
      <c r="O45" s="43"/>
      <c r="P45" s="43"/>
      <c r="Q45" s="242"/>
      <c r="R45" s="244"/>
      <c r="S45" s="44"/>
      <c r="T45" s="4" t="s">
        <v>109</v>
      </c>
      <c r="U45" s="10"/>
      <c r="V45" s="12"/>
      <c r="W45" s="6">
        <f t="shared" si="5"/>
        <v>0</v>
      </c>
      <c r="X45" s="2">
        <f t="shared" si="6"/>
        <v>1</v>
      </c>
      <c r="Y45" s="2">
        <f t="shared" si="6"/>
        <v>1</v>
      </c>
    </row>
    <row r="46" spans="1:25" ht="15.6" customHeight="1">
      <c r="A46" s="43" t="s">
        <v>10</v>
      </c>
      <c r="B46" s="341"/>
      <c r="C46" s="342"/>
      <c r="D46" s="342"/>
      <c r="E46" s="342"/>
      <c r="F46" s="342"/>
      <c r="G46" s="342"/>
      <c r="H46" s="342"/>
      <c r="I46" s="343"/>
      <c r="J46" s="43"/>
      <c r="K46" s="43"/>
      <c r="L46" s="43"/>
      <c r="M46" s="43"/>
      <c r="N46" s="43"/>
      <c r="O46" s="43"/>
      <c r="P46" s="43"/>
      <c r="Q46" s="242"/>
      <c r="R46" s="244"/>
      <c r="S46" s="44"/>
      <c r="T46" s="4" t="s">
        <v>110</v>
      </c>
      <c r="U46" s="10"/>
      <c r="V46" s="12"/>
      <c r="W46" s="6">
        <f t="shared" si="5"/>
        <v>0</v>
      </c>
      <c r="X46" s="2">
        <f t="shared" si="6"/>
        <v>1</v>
      </c>
      <c r="Y46" s="2">
        <f t="shared" si="6"/>
        <v>1</v>
      </c>
    </row>
    <row r="47" spans="1:25" ht="15.6" customHeight="1">
      <c r="A47" s="350" t="s">
        <v>4</v>
      </c>
      <c r="B47" s="350"/>
      <c r="C47" s="350"/>
      <c r="D47" s="350"/>
      <c r="E47" s="350"/>
      <c r="F47" s="350"/>
      <c r="G47" s="350"/>
      <c r="H47" s="350"/>
      <c r="I47" s="350"/>
      <c r="J47" s="350"/>
      <c r="K47" s="13">
        <f t="shared" ref="K47:R47" si="7">SUM(K10:K46)</f>
        <v>0</v>
      </c>
      <c r="L47" s="13">
        <f>SUM(L10:L46)</f>
        <v>0</v>
      </c>
      <c r="M47" s="13">
        <f>SUM(M10:M46)</f>
        <v>0</v>
      </c>
      <c r="N47" s="13">
        <f t="shared" si="7"/>
        <v>0</v>
      </c>
      <c r="O47" s="13">
        <f t="shared" si="7"/>
        <v>0</v>
      </c>
      <c r="P47" s="13">
        <f>SUM(P10:P46)</f>
        <v>0</v>
      </c>
      <c r="Q47" s="243">
        <f>SUM(Q10:Q46)*41</f>
        <v>0</v>
      </c>
      <c r="R47" s="6">
        <f t="shared" si="7"/>
        <v>0</v>
      </c>
      <c r="S47" s="15">
        <f>SUM(S10:S46)</f>
        <v>0</v>
      </c>
      <c r="T47" s="4" t="s">
        <v>100</v>
      </c>
      <c r="U47" s="10"/>
      <c r="V47" s="12"/>
      <c r="W47" s="6">
        <f t="shared" si="5"/>
        <v>0</v>
      </c>
      <c r="X47" s="2">
        <f t="shared" si="6"/>
        <v>1</v>
      </c>
      <c r="Y47" s="2">
        <f t="shared" si="6"/>
        <v>1</v>
      </c>
    </row>
    <row r="48" spans="1:25" ht="15.6" customHeight="1">
      <c r="T48" s="4" t="s">
        <v>101</v>
      </c>
      <c r="U48" s="10"/>
      <c r="V48" s="12"/>
      <c r="W48" s="6">
        <f t="shared" si="5"/>
        <v>0</v>
      </c>
      <c r="X48" s="2">
        <f t="shared" si="6"/>
        <v>1</v>
      </c>
      <c r="Y48" s="2">
        <f t="shared" si="6"/>
        <v>1</v>
      </c>
    </row>
    <row r="49" spans="1:33" ht="15.6" customHeight="1" thickBot="1">
      <c r="A49" s="349" t="s">
        <v>12</v>
      </c>
      <c r="B49" s="349"/>
      <c r="C49" s="348">
        <f>W17</f>
        <v>0</v>
      </c>
      <c r="D49" s="348"/>
      <c r="F49" s="349" t="s">
        <v>6</v>
      </c>
      <c r="G49" s="349"/>
      <c r="H49" s="319">
        <f>W40</f>
        <v>0</v>
      </c>
      <c r="I49" s="319"/>
      <c r="J49" s="8"/>
      <c r="K49" s="1"/>
      <c r="L49" s="1"/>
      <c r="M49" s="1"/>
      <c r="N49" s="1" t="s">
        <v>8</v>
      </c>
      <c r="O49" s="319">
        <f>W13</f>
        <v>0</v>
      </c>
      <c r="P49" s="319"/>
      <c r="Q49" s="319"/>
      <c r="R49" s="319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105</v>
      </c>
      <c r="V50" t="s">
        <v>14</v>
      </c>
      <c r="W50" t="s">
        <v>15</v>
      </c>
      <c r="AA50" s="218"/>
      <c r="AB50" s="218"/>
      <c r="AC50" s="218"/>
      <c r="AD50" s="218"/>
      <c r="AE50" s="218"/>
      <c r="AF50" s="218"/>
      <c r="AG50" s="218"/>
    </row>
    <row r="51" spans="1:33" ht="15.6" customHeight="1">
      <c r="A51" s="349" t="s">
        <v>5</v>
      </c>
      <c r="B51" s="349"/>
      <c r="C51" s="319">
        <f>W29</f>
        <v>0</v>
      </c>
      <c r="D51" s="319"/>
      <c r="F51" s="349" t="s">
        <v>7</v>
      </c>
      <c r="G51" s="349"/>
      <c r="H51" s="319">
        <f>W26</f>
        <v>0</v>
      </c>
      <c r="I51" s="319"/>
      <c r="K51" s="349" t="s">
        <v>9</v>
      </c>
      <c r="L51" s="349"/>
      <c r="M51" s="349"/>
      <c r="N51" s="349"/>
      <c r="O51" s="319">
        <f>Z18+Z19+Z20+Z21</f>
        <v>0</v>
      </c>
      <c r="P51" s="319"/>
      <c r="Q51" s="319"/>
      <c r="R51" s="319"/>
      <c r="S51" s="9"/>
      <c r="T51" s="211" t="s">
        <v>112</v>
      </c>
      <c r="U51" s="212"/>
      <c r="V51" s="212"/>
      <c r="W51" s="213">
        <f>U51*V51</f>
        <v>0</v>
      </c>
      <c r="X51" s="2">
        <f>IF(U51="",1,0)</f>
        <v>1</v>
      </c>
      <c r="Y51" s="2">
        <f>IF(V51="",1,0)</f>
        <v>1</v>
      </c>
      <c r="AA51" s="218"/>
      <c r="AB51" s="218"/>
      <c r="AC51" s="218"/>
      <c r="AD51" s="218"/>
      <c r="AE51" s="218"/>
      <c r="AF51" s="218"/>
      <c r="AG51" s="218"/>
    </row>
    <row r="52" spans="1:33" ht="15.6" customHeight="1">
      <c r="O52" s="2"/>
      <c r="P52" s="2"/>
      <c r="Q52" s="2"/>
      <c r="R52" s="2"/>
      <c r="S52" s="2"/>
      <c r="T52" s="178" t="s">
        <v>104</v>
      </c>
      <c r="U52" s="214" t="s">
        <v>105</v>
      </c>
      <c r="V52" s="214" t="s">
        <v>14</v>
      </c>
      <c r="W52" s="179" t="s">
        <v>15</v>
      </c>
      <c r="AA52" s="218"/>
      <c r="AB52" s="218"/>
      <c r="AC52" s="218"/>
      <c r="AD52" s="218"/>
      <c r="AE52" s="218"/>
      <c r="AF52" s="218"/>
      <c r="AG52" s="218"/>
    </row>
    <row r="53" spans="1:33" ht="15.6" customHeight="1">
      <c r="A53" s="349" t="s">
        <v>37</v>
      </c>
      <c r="B53" s="349"/>
      <c r="C53" s="319">
        <f>W49+W51+W64+Q47</f>
        <v>0</v>
      </c>
      <c r="D53" s="319"/>
      <c r="G53" s="1" t="s">
        <v>13</v>
      </c>
      <c r="H53" s="319">
        <f>R47</f>
        <v>0</v>
      </c>
      <c r="I53" s="319"/>
      <c r="N53" s="1" t="s">
        <v>102</v>
      </c>
      <c r="O53" s="319">
        <f>W58+W60+W61+W62+W65+W66</f>
        <v>0</v>
      </c>
      <c r="P53" s="319"/>
      <c r="Q53" s="319"/>
      <c r="R53" s="319"/>
      <c r="S53" s="9"/>
      <c r="T53" s="10"/>
      <c r="U53" s="10"/>
      <c r="V53" s="12"/>
      <c r="W53" s="6">
        <f>V53*U53</f>
        <v>0</v>
      </c>
      <c r="AA53" s="218"/>
      <c r="AB53" s="218"/>
      <c r="AC53" s="218"/>
      <c r="AD53" s="218"/>
      <c r="AE53" s="218"/>
      <c r="AF53" s="218"/>
      <c r="AG53" s="218"/>
    </row>
    <row r="54" spans="1:33" ht="15.6" customHeight="1">
      <c r="T54" s="10"/>
      <c r="U54" s="10"/>
      <c r="V54" s="12"/>
      <c r="W54" s="6">
        <f>V54*U54</f>
        <v>0</v>
      </c>
      <c r="AA54" s="218"/>
      <c r="AB54" s="218"/>
      <c r="AC54" s="218"/>
      <c r="AD54" s="218"/>
      <c r="AE54" s="218"/>
      <c r="AF54" s="218"/>
      <c r="AG54" s="218"/>
    </row>
    <row r="55" spans="1:33" ht="15.6" customHeight="1">
      <c r="A55" s="355" t="s">
        <v>223</v>
      </c>
      <c r="B55" s="355"/>
      <c r="C55" s="319">
        <f>Z22+Z23</f>
        <v>0</v>
      </c>
      <c r="D55" s="319"/>
      <c r="T55" s="10"/>
      <c r="U55" s="10"/>
      <c r="V55" s="12"/>
      <c r="W55" s="6">
        <f>V55*U55</f>
        <v>0</v>
      </c>
      <c r="AA55" s="174"/>
      <c r="AB55" s="174"/>
      <c r="AC55" s="174"/>
      <c r="AD55" s="174"/>
      <c r="AE55" s="174"/>
      <c r="AF55" s="174"/>
      <c r="AG55" s="174"/>
    </row>
    <row r="56" spans="1:33" ht="15.6" customHeight="1">
      <c r="T56" s="10"/>
      <c r="U56" s="10"/>
      <c r="V56" s="12"/>
      <c r="W56" s="6">
        <f>V56*U56</f>
        <v>0</v>
      </c>
      <c r="AA56" s="174"/>
      <c r="AB56" s="174"/>
      <c r="AC56" s="174"/>
      <c r="AD56" s="174"/>
      <c r="AE56" s="174"/>
      <c r="AF56" s="174"/>
      <c r="AG56" s="174"/>
    </row>
    <row r="57" spans="1:33" ht="15.6" customHeight="1">
      <c r="L57" s="354" t="str">
        <f>IF(X71&gt;0,"NOT ALL FIELDS FILLED IN","")</f>
        <v>NOT ALL FIELDS FILLED IN</v>
      </c>
      <c r="M57" s="354"/>
      <c r="N57" s="354"/>
      <c r="O57" s="354"/>
      <c r="P57" s="354"/>
      <c r="Q57" s="354"/>
      <c r="R57" s="354"/>
      <c r="T57" s="10"/>
      <c r="U57" s="10"/>
      <c r="V57" s="12"/>
      <c r="W57" s="6">
        <f>V57*U57</f>
        <v>0</v>
      </c>
      <c r="AA57" s="174"/>
      <c r="AB57" s="174"/>
      <c r="AC57" s="174"/>
      <c r="AD57" s="174"/>
      <c r="AE57" s="174"/>
      <c r="AF57" s="174"/>
      <c r="AG57" s="174"/>
    </row>
    <row r="58" spans="1:33" ht="15.6" customHeight="1" thickBot="1">
      <c r="A58" t="str">
        <f>'Labor 1'!A58</f>
        <v>REV 01/23/2024</v>
      </c>
      <c r="V58" s="1" t="s">
        <v>15</v>
      </c>
      <c r="W58" s="47">
        <f>SUM(W53:W57)</f>
        <v>0</v>
      </c>
    </row>
    <row r="59" spans="1:33" ht="15.6" customHeight="1">
      <c r="T59" s="2"/>
      <c r="U59" s="205" t="s">
        <v>215</v>
      </c>
      <c r="V59" s="206" t="s">
        <v>14</v>
      </c>
      <c r="W59" s="166" t="s">
        <v>15</v>
      </c>
    </row>
    <row r="60" spans="1:33" ht="15.6" customHeight="1">
      <c r="T60" s="32" t="s">
        <v>212</v>
      </c>
      <c r="U60" s="209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213</v>
      </c>
      <c r="U61" s="209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51" t="s">
        <v>190</v>
      </c>
      <c r="B62" s="352"/>
      <c r="C62" s="352"/>
      <c r="D62" s="352"/>
      <c r="E62" s="352"/>
      <c r="F62" s="352"/>
      <c r="G62" s="353"/>
      <c r="I62" s="351" t="s">
        <v>189</v>
      </c>
      <c r="J62" s="352"/>
      <c r="K62" s="352"/>
      <c r="L62" s="352"/>
      <c r="M62" s="352"/>
      <c r="N62" s="352"/>
      <c r="O62" s="352"/>
      <c r="P62" s="352"/>
      <c r="Q62" s="352"/>
      <c r="R62" s="353"/>
      <c r="T62" s="32" t="s">
        <v>214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22" t="s">
        <v>192</v>
      </c>
      <c r="B63" s="323"/>
      <c r="C63" s="323"/>
      <c r="D63" s="323"/>
      <c r="E63" s="323"/>
      <c r="F63" s="321" t="str">
        <f>IF(U10=0,"",U10*70)</f>
        <v/>
      </c>
      <c r="G63" s="321"/>
      <c r="I63" s="323" t="s">
        <v>192</v>
      </c>
      <c r="J63" s="323"/>
      <c r="K63" s="323"/>
      <c r="L63" s="323"/>
      <c r="M63" s="323"/>
      <c r="N63" s="323"/>
      <c r="O63" s="323"/>
      <c r="P63" s="321" t="str">
        <f>IF(O49=0,"",O49-F63)</f>
        <v/>
      </c>
      <c r="Q63" s="321"/>
      <c r="R63" s="321"/>
      <c r="U63" s="205" t="s">
        <v>216</v>
      </c>
      <c r="V63" s="206" t="s">
        <v>14</v>
      </c>
      <c r="W63" s="166" t="s">
        <v>15</v>
      </c>
    </row>
    <row r="64" spans="1:33">
      <c r="A64" s="322" t="s">
        <v>193</v>
      </c>
      <c r="B64" s="323"/>
      <c r="C64" s="323"/>
      <c r="D64" s="323"/>
      <c r="E64" s="323"/>
      <c r="F64" s="321" t="str">
        <f>IF((U14+U15+U16)=0,"",(U14+U15+U16)*75)</f>
        <v/>
      </c>
      <c r="G64" s="321"/>
      <c r="I64" s="323" t="s">
        <v>193</v>
      </c>
      <c r="J64" s="323"/>
      <c r="K64" s="323"/>
      <c r="L64" s="323"/>
      <c r="M64" s="323"/>
      <c r="N64" s="323"/>
      <c r="O64" s="323"/>
      <c r="P64" s="321" t="str">
        <f>IF(C49=0,"",C49-F64)</f>
        <v/>
      </c>
      <c r="Q64" s="321"/>
      <c r="R64" s="321"/>
      <c r="T64" s="32" t="s">
        <v>97</v>
      </c>
      <c r="U64" s="10"/>
      <c r="V64" s="207">
        <v>74</v>
      </c>
      <c r="W64" s="208">
        <f>U64*V64</f>
        <v>0</v>
      </c>
      <c r="X64" s="2">
        <f>IF(U64="",1,0)</f>
        <v>1</v>
      </c>
    </row>
    <row r="65" spans="1:27">
      <c r="A65" s="322" t="s">
        <v>6</v>
      </c>
      <c r="B65" s="323"/>
      <c r="C65" s="323"/>
      <c r="D65" s="323"/>
      <c r="E65" s="323"/>
      <c r="F65" s="321" t="str">
        <f>IF($H$49=0,"",$H$49/1.1)</f>
        <v/>
      </c>
      <c r="G65" s="321"/>
      <c r="I65" s="323" t="s">
        <v>6</v>
      </c>
      <c r="J65" s="323"/>
      <c r="K65" s="323"/>
      <c r="L65" s="323"/>
      <c r="M65" s="323"/>
      <c r="N65" s="323"/>
      <c r="O65" s="323"/>
      <c r="P65" s="321" t="str">
        <f>IF(H49=0,"",H49-F65)</f>
        <v/>
      </c>
      <c r="Q65" s="321"/>
      <c r="R65" s="321"/>
      <c r="T65" s="32" t="s">
        <v>277</v>
      </c>
      <c r="U65" s="10"/>
      <c r="V65" s="27"/>
      <c r="W65" s="208">
        <f t="shared" ref="W65:W66" si="8">U65*V65</f>
        <v>0</v>
      </c>
      <c r="X65" s="2">
        <f t="shared" ref="X65:Y66" si="9">IF(U65="",1,0)</f>
        <v>1</v>
      </c>
      <c r="Y65" s="2">
        <f t="shared" si="9"/>
        <v>1</v>
      </c>
    </row>
    <row r="66" spans="1:27">
      <c r="A66" s="322" t="s">
        <v>194</v>
      </c>
      <c r="B66" s="323"/>
      <c r="C66" s="323"/>
      <c r="D66" s="323"/>
      <c r="E66" s="323"/>
      <c r="F66" s="321" t="str">
        <f>IF($C$53=0,"",$C$53*0.6)</f>
        <v/>
      </c>
      <c r="G66" s="321"/>
      <c r="I66" s="323" t="s">
        <v>194</v>
      </c>
      <c r="J66" s="323"/>
      <c r="K66" s="323"/>
      <c r="L66" s="323"/>
      <c r="M66" s="323"/>
      <c r="N66" s="323"/>
      <c r="O66" s="323"/>
      <c r="P66" s="321" t="str">
        <f>IF(C53=0,"",C53-F66)</f>
        <v/>
      </c>
      <c r="Q66" s="321"/>
      <c r="R66" s="321"/>
      <c r="T66" s="292" t="s">
        <v>278</v>
      </c>
      <c r="U66" s="10"/>
      <c r="V66" s="27"/>
      <c r="W66" s="208">
        <f t="shared" si="8"/>
        <v>0</v>
      </c>
      <c r="X66" s="2">
        <f t="shared" si="9"/>
        <v>1</v>
      </c>
      <c r="Y66" s="2">
        <f t="shared" si="9"/>
        <v>1</v>
      </c>
    </row>
    <row r="67" spans="1:27" ht="13.5" thickBot="1">
      <c r="A67" s="322" t="s">
        <v>5</v>
      </c>
      <c r="B67" s="323"/>
      <c r="C67" s="323"/>
      <c r="D67" s="323"/>
      <c r="E67" s="323"/>
      <c r="F67" s="321" t="str">
        <f>IF($W$29=0,"",$W$29)</f>
        <v/>
      </c>
      <c r="G67" s="321"/>
      <c r="I67" s="322" t="s">
        <v>5</v>
      </c>
      <c r="J67" s="323"/>
      <c r="K67" s="323"/>
      <c r="L67" s="323"/>
      <c r="M67" s="323"/>
      <c r="N67" s="323"/>
      <c r="O67" s="323"/>
      <c r="P67" s="321" t="str">
        <f>IF($W$29=0,"",$W$29-F67)</f>
        <v/>
      </c>
      <c r="Q67" s="321"/>
      <c r="R67" s="321"/>
      <c r="T67" s="292" t="s">
        <v>279</v>
      </c>
      <c r="V67" t="s">
        <v>15</v>
      </c>
      <c r="W67" s="210">
        <f>W60+W61+W62+W64+W65+W66</f>
        <v>0</v>
      </c>
    </row>
    <row r="68" spans="1:27">
      <c r="A68" s="322" t="s">
        <v>7</v>
      </c>
      <c r="B68" s="323"/>
      <c r="C68" s="323"/>
      <c r="D68" s="323"/>
      <c r="E68" s="323"/>
      <c r="F68" s="321" t="str">
        <f>IF($W$26=0,"",U25*U26*40)</f>
        <v/>
      </c>
      <c r="G68" s="321"/>
      <c r="I68" s="322" t="s">
        <v>7</v>
      </c>
      <c r="J68" s="323"/>
      <c r="K68" s="323"/>
      <c r="L68" s="323"/>
      <c r="M68" s="323"/>
      <c r="N68" s="323"/>
      <c r="O68" s="323"/>
      <c r="P68" s="321" t="str">
        <f>IF($W$26=0,"",$W$26-F68)</f>
        <v/>
      </c>
      <c r="Q68" s="321"/>
      <c r="R68" s="321"/>
      <c r="T68" s="1" t="s">
        <v>21</v>
      </c>
      <c r="U68" s="216">
        <f>O53+H53+C53+C51+H51+O51+O49+H49+C49+C55</f>
        <v>0</v>
      </c>
      <c r="V68" s="8"/>
    </row>
    <row r="69" spans="1:27">
      <c r="A69" s="322" t="s">
        <v>13</v>
      </c>
      <c r="B69" s="323"/>
      <c r="C69" s="323"/>
      <c r="D69" s="323"/>
      <c r="E69" s="323"/>
      <c r="F69" s="321" t="str">
        <f>IF($H$53=0,"",$H$53*0.6)</f>
        <v/>
      </c>
      <c r="G69" s="321"/>
      <c r="I69" s="322" t="s">
        <v>13</v>
      </c>
      <c r="J69" s="323"/>
      <c r="K69" s="323"/>
      <c r="L69" s="323"/>
      <c r="M69" s="323"/>
      <c r="N69" s="323"/>
      <c r="O69" s="323"/>
      <c r="P69" s="321" t="str">
        <f>IF(H53=0,"",H53-F69)</f>
        <v/>
      </c>
      <c r="Q69" s="321"/>
      <c r="R69" s="321"/>
    </row>
    <row r="70" spans="1:27">
      <c r="A70" s="322" t="s">
        <v>102</v>
      </c>
      <c r="B70" s="323"/>
      <c r="C70" s="323"/>
      <c r="D70" s="323"/>
      <c r="E70" s="323"/>
      <c r="F70" s="321" t="str">
        <f>IF($O$53=0,"",$O$53*0.9)</f>
        <v/>
      </c>
      <c r="G70" s="321"/>
      <c r="I70" s="322" t="s">
        <v>102</v>
      </c>
      <c r="J70" s="323"/>
      <c r="K70" s="323"/>
      <c r="L70" s="323"/>
      <c r="M70" s="323"/>
      <c r="N70" s="323"/>
      <c r="O70" s="323"/>
      <c r="P70" s="321" t="str">
        <f>IF(O53=0,"",O53-F70)</f>
        <v/>
      </c>
      <c r="Q70" s="321"/>
      <c r="R70" s="321"/>
    </row>
    <row r="71" spans="1:27">
      <c r="A71" s="322" t="s">
        <v>9</v>
      </c>
      <c r="B71" s="323"/>
      <c r="C71" s="323"/>
      <c r="D71" s="323"/>
      <c r="E71" s="323"/>
      <c r="F71" s="321" t="str">
        <f>IF($O$51=0,"",$O$51*0.6)</f>
        <v/>
      </c>
      <c r="G71" s="321"/>
      <c r="I71" s="322" t="s">
        <v>9</v>
      </c>
      <c r="J71" s="323"/>
      <c r="K71" s="323"/>
      <c r="L71" s="323"/>
      <c r="M71" s="323"/>
      <c r="N71" s="323"/>
      <c r="O71" s="323"/>
      <c r="P71" s="321" t="str">
        <f>IF(O51=0,"",O51-F71)</f>
        <v/>
      </c>
      <c r="Q71" s="321"/>
      <c r="R71" s="321"/>
      <c r="X71" s="2">
        <f>X64+X62+X61+X60+X51+Y51+X48+Y48+X47+Y47+X46+Y46+X45+Y45+X44+Y44+X43+X29+Y29+X28+X25+X26+AB21+AB20+AB19+AB18+X17+X14+X12+X11+Y43+AB22+AC22+X15+X16+X37+X39+X65+Y65+X66+Y66+X31+Y31+AB23+AC23</f>
        <v>42</v>
      </c>
    </row>
    <row r="72" spans="1:27">
      <c r="A72" s="367" t="s">
        <v>223</v>
      </c>
      <c r="B72" s="323"/>
      <c r="C72" s="323"/>
      <c r="D72" s="323"/>
      <c r="E72" s="323"/>
      <c r="F72" s="321" t="str">
        <f>IF(C55=0,"",C55)</f>
        <v/>
      </c>
      <c r="G72" s="321"/>
      <c r="I72" s="367" t="s">
        <v>223</v>
      </c>
      <c r="J72" s="323"/>
      <c r="K72" s="323"/>
      <c r="L72" s="323"/>
      <c r="M72" s="323"/>
      <c r="N72" s="323"/>
      <c r="O72" s="323"/>
      <c r="P72" s="321" t="str">
        <f>IF(C55=0,"",C55-F72)</f>
        <v/>
      </c>
      <c r="Q72" s="321"/>
      <c r="R72" s="321"/>
      <c r="U72" t="s">
        <v>103</v>
      </c>
    </row>
    <row r="73" spans="1:27">
      <c r="A73" s="327" t="s">
        <v>96</v>
      </c>
      <c r="B73" s="328"/>
      <c r="C73" s="328"/>
      <c r="D73" s="328"/>
      <c r="E73" s="329"/>
      <c r="F73" s="321">
        <f>SUM(F63:G72)</f>
        <v>0</v>
      </c>
      <c r="G73" s="321"/>
      <c r="I73" s="327" t="s">
        <v>191</v>
      </c>
      <c r="J73" s="328"/>
      <c r="K73" s="328"/>
      <c r="L73" s="328"/>
      <c r="M73" s="328"/>
      <c r="N73" s="328"/>
      <c r="O73" s="329"/>
      <c r="P73" s="321">
        <f>SUM(P63:R72)</f>
        <v>0</v>
      </c>
      <c r="Q73" s="321"/>
      <c r="R73" s="321"/>
      <c r="U73" s="316"/>
      <c r="V73" s="317"/>
      <c r="W73" s="317"/>
      <c r="X73" s="317"/>
      <c r="Y73" s="317"/>
      <c r="Z73" s="317"/>
      <c r="AA73" s="318"/>
    </row>
    <row r="74" spans="1:27">
      <c r="I74" s="324" t="s">
        <v>187</v>
      </c>
      <c r="J74" s="325"/>
      <c r="K74" s="325"/>
      <c r="L74" s="325"/>
      <c r="M74" s="325"/>
      <c r="N74" s="325"/>
      <c r="O74" s="325"/>
      <c r="P74" s="326">
        <f>IF(P73=0,0,P73/U68)</f>
        <v>0</v>
      </c>
      <c r="Q74" s="326"/>
      <c r="R74" s="326"/>
      <c r="U74" s="316"/>
      <c r="V74" s="317"/>
      <c r="W74" s="317"/>
      <c r="X74" s="317"/>
      <c r="Y74" s="317"/>
      <c r="Z74" s="317"/>
      <c r="AA74" s="318"/>
    </row>
    <row r="75" spans="1:27">
      <c r="U75" s="316"/>
      <c r="V75" s="317"/>
      <c r="W75" s="317"/>
      <c r="X75" s="317"/>
      <c r="Y75" s="317"/>
      <c r="Z75" s="317"/>
      <c r="AA75" s="318"/>
    </row>
    <row r="76" spans="1:27">
      <c r="U76" s="316"/>
      <c r="V76" s="317"/>
      <c r="W76" s="317"/>
      <c r="X76" s="317"/>
      <c r="Y76" s="317"/>
      <c r="Z76" s="317"/>
      <c r="AA76" s="318"/>
    </row>
    <row r="77" spans="1:27">
      <c r="U77" s="316"/>
      <c r="V77" s="317"/>
      <c r="W77" s="317"/>
      <c r="X77" s="317"/>
      <c r="Y77" s="317"/>
      <c r="Z77" s="317"/>
      <c r="AA77" s="318"/>
    </row>
    <row r="78" spans="1:27">
      <c r="U78" s="316"/>
      <c r="V78" s="317"/>
      <c r="W78" s="317"/>
      <c r="X78" s="317"/>
      <c r="Y78" s="317"/>
      <c r="Z78" s="317"/>
      <c r="AA78" s="318"/>
    </row>
    <row r="79" spans="1:27">
      <c r="U79" s="316"/>
      <c r="V79" s="317"/>
      <c r="W79" s="317"/>
      <c r="X79" s="317"/>
      <c r="Y79" s="317"/>
      <c r="Z79" s="317"/>
      <c r="AA79" s="318"/>
    </row>
  </sheetData>
  <sheetProtection sheet="1" objects="1" scenarios="1" selectLockedCells="1"/>
  <protectedRanges>
    <protectedRange sqref="U18:U23" name="Range1_1"/>
    <protectedRange sqref="X19:X20" name="Range2"/>
    <protectedRange sqref="U73:AA79 A10:S46 M6 O6 U11:U12 U14 U64 U25:U26 U28:U29 V29 U37 U39 U43:V48 U51:V51 T53:V57 U60:V61 U62" name="Range1"/>
  </protectedRanges>
  <mergeCells count="127">
    <mergeCell ref="X24:Y24"/>
    <mergeCell ref="Z24:AA24"/>
    <mergeCell ref="Z17:AA17"/>
    <mergeCell ref="Z18:AA18"/>
    <mergeCell ref="Z19:AA19"/>
    <mergeCell ref="Z20:AA20"/>
    <mergeCell ref="Z21:AA21"/>
    <mergeCell ref="Z22:AA22"/>
    <mergeCell ref="B19:I19"/>
    <mergeCell ref="B20:I20"/>
    <mergeCell ref="B21:I21"/>
    <mergeCell ref="B22:I22"/>
    <mergeCell ref="B23:I23"/>
    <mergeCell ref="Z23:AA23"/>
    <mergeCell ref="A1:U2"/>
    <mergeCell ref="K4:O4"/>
    <mergeCell ref="C4:H4"/>
    <mergeCell ref="K8:P8"/>
    <mergeCell ref="C6:H6"/>
    <mergeCell ref="A8:I8"/>
    <mergeCell ref="A9:I9"/>
    <mergeCell ref="F68:G68"/>
    <mergeCell ref="I68:O68"/>
    <mergeCell ref="I67:O67"/>
    <mergeCell ref="P68:R68"/>
    <mergeCell ref="P67:R67"/>
    <mergeCell ref="I65:O65"/>
    <mergeCell ref="A62:G62"/>
    <mergeCell ref="F65:G65"/>
    <mergeCell ref="A67:E67"/>
    <mergeCell ref="F67:G67"/>
    <mergeCell ref="A64:E64"/>
    <mergeCell ref="B24:I24"/>
    <mergeCell ref="B25:I25"/>
    <mergeCell ref="B26:I26"/>
    <mergeCell ref="B27:I27"/>
    <mergeCell ref="B28:I28"/>
    <mergeCell ref="P65:R65"/>
    <mergeCell ref="P70:R70"/>
    <mergeCell ref="A66:E66"/>
    <mergeCell ref="F66:G66"/>
    <mergeCell ref="I66:O66"/>
    <mergeCell ref="P66:R66"/>
    <mergeCell ref="A71:E71"/>
    <mergeCell ref="I74:O74"/>
    <mergeCell ref="P74:R74"/>
    <mergeCell ref="I71:O71"/>
    <mergeCell ref="P71:R71"/>
    <mergeCell ref="F71:G71"/>
    <mergeCell ref="P69:R69"/>
    <mergeCell ref="A68:E68"/>
    <mergeCell ref="I69:O69"/>
    <mergeCell ref="A69:E69"/>
    <mergeCell ref="F69:G69"/>
    <mergeCell ref="A72:E72"/>
    <mergeCell ref="A63:E63"/>
    <mergeCell ref="F63:G63"/>
    <mergeCell ref="I62:R62"/>
    <mergeCell ref="I64:O64"/>
    <mergeCell ref="A47:J47"/>
    <mergeCell ref="A49:B49"/>
    <mergeCell ref="C49:D49"/>
    <mergeCell ref="H49:I49"/>
    <mergeCell ref="F49:G49"/>
    <mergeCell ref="F51:G51"/>
    <mergeCell ref="C53:D53"/>
    <mergeCell ref="C51:D51"/>
    <mergeCell ref="O51:R51"/>
    <mergeCell ref="O49:R49"/>
    <mergeCell ref="K51:N51"/>
    <mergeCell ref="H51:I51"/>
    <mergeCell ref="A51:B51"/>
    <mergeCell ref="C55:D55"/>
    <mergeCell ref="L57:R57"/>
    <mergeCell ref="F64:G64"/>
    <mergeCell ref="A55:B55"/>
    <mergeCell ref="A65:E65"/>
    <mergeCell ref="P64:R64"/>
    <mergeCell ref="H53:I53"/>
    <mergeCell ref="U78:AA78"/>
    <mergeCell ref="U79:AA79"/>
    <mergeCell ref="U73:AA73"/>
    <mergeCell ref="U74:AA74"/>
    <mergeCell ref="U75:AA75"/>
    <mergeCell ref="U76:AA76"/>
    <mergeCell ref="U77:AA77"/>
    <mergeCell ref="A73:E73"/>
    <mergeCell ref="F73:G73"/>
    <mergeCell ref="I73:O73"/>
    <mergeCell ref="P73:R73"/>
    <mergeCell ref="F72:G72"/>
    <mergeCell ref="I72:O72"/>
    <mergeCell ref="P72:R72"/>
    <mergeCell ref="A70:E70"/>
    <mergeCell ref="F70:G70"/>
    <mergeCell ref="I70:O70"/>
    <mergeCell ref="P63:R63"/>
    <mergeCell ref="I63:O63"/>
    <mergeCell ref="O53:R53"/>
    <mergeCell ref="A53:B53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29:I29"/>
    <mergeCell ref="B30:I30"/>
    <mergeCell ref="B31:I31"/>
    <mergeCell ref="B32:I32"/>
    <mergeCell ref="B33:I33"/>
    <mergeCell ref="B34:I34"/>
    <mergeCell ref="B35:I35"/>
    <mergeCell ref="B36:I36"/>
    <mergeCell ref="B46:I4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</mergeCells>
  <phoneticPr fontId="3" type="noConversion"/>
  <conditionalFormatting sqref="L57">
    <cfRule type="cellIs" dxfId="62" priority="2" stopIfTrue="1" operator="equal">
      <formula>"NOT ALL FIELDS FILLED IN"</formula>
    </cfRule>
  </conditionalFormatting>
  <pageMargins left="0" right="0" top="0" bottom="0" header="0.5" footer="0.5"/>
  <pageSetup scale="85" orientation="portrait" horizontalDpi="4294967293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19" max="78" man="1"/>
  </colBreaks>
  <ignoredErrors>
    <ignoredError sqref="C4 C6 K4" unlockedFormula="1"/>
    <ignoredError sqref="W13 Q47" formula="1"/>
  </ignoredError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U76"/>
  <sheetViews>
    <sheetView topLeftCell="A7" zoomScale="70" workbookViewId="0">
      <selection activeCell="G18" sqref="G18"/>
    </sheetView>
  </sheetViews>
  <sheetFormatPr defaultRowHeight="11.25"/>
  <cols>
    <col min="1" max="1" width="14" style="56" customWidth="1"/>
    <col min="2" max="2" width="8.85546875" style="56" customWidth="1"/>
    <col min="3" max="4" width="8.7109375" style="56" customWidth="1"/>
    <col min="5" max="6" width="8.85546875" style="56" customWidth="1"/>
    <col min="7" max="7" width="8.7109375" style="57" customWidth="1"/>
    <col min="8" max="8" width="8.7109375" style="56" customWidth="1"/>
    <col min="9" max="9" width="8.85546875" style="56" customWidth="1"/>
    <col min="10" max="11" width="9.28515625" style="56" customWidth="1"/>
    <col min="12" max="13" width="8.85546875" style="56" customWidth="1"/>
    <col min="14" max="14" width="9.28515625" style="56" customWidth="1"/>
    <col min="15" max="18" width="9.7109375" style="56" customWidth="1"/>
    <col min="19" max="19" width="11.140625" style="56" customWidth="1"/>
    <col min="20" max="21" width="11.7109375" style="56" customWidth="1"/>
    <col min="22" max="16384" width="9.140625" style="56"/>
  </cols>
  <sheetData>
    <row r="1" spans="1:17" ht="20.100000000000001" customHeight="1">
      <c r="H1" s="454" t="s">
        <v>113</v>
      </c>
      <c r="I1" s="454"/>
      <c r="J1" s="454"/>
      <c r="K1" s="454"/>
      <c r="L1" s="454"/>
      <c r="M1" s="454"/>
      <c r="N1" s="454"/>
      <c r="O1" s="454"/>
    </row>
    <row r="2" spans="1:17" ht="20.100000000000001" customHeight="1">
      <c r="H2" s="58"/>
      <c r="I2" s="58"/>
      <c r="J2" s="58"/>
      <c r="K2" s="58"/>
      <c r="L2" s="58"/>
      <c r="M2" s="58"/>
      <c r="N2" s="58"/>
      <c r="O2" s="58"/>
    </row>
    <row r="3" spans="1:17" ht="20.100000000000001" customHeight="1">
      <c r="H3" s="58"/>
      <c r="I3" s="58"/>
      <c r="J3" s="58"/>
      <c r="K3" s="58"/>
      <c r="L3" s="58"/>
      <c r="M3" s="58"/>
      <c r="N3" s="58"/>
      <c r="O3" s="58"/>
    </row>
    <row r="4" spans="1:17" ht="20.100000000000001" customHeight="1"/>
    <row r="5" spans="1:17" ht="20.100000000000001" customHeight="1">
      <c r="A5" s="58"/>
      <c r="B5" s="16"/>
      <c r="C5" s="16"/>
      <c r="D5" s="16"/>
      <c r="E5" s="16"/>
      <c r="F5" s="16"/>
      <c r="G5" s="16"/>
      <c r="H5" s="16"/>
      <c r="I5" s="16"/>
      <c r="J5" s="455" t="s">
        <v>114</v>
      </c>
      <c r="K5" s="455"/>
      <c r="L5" s="455"/>
      <c r="M5" s="455"/>
      <c r="N5" s="16"/>
      <c r="O5" s="16"/>
    </row>
    <row r="6" spans="1:17" ht="20.100000000000001" customHeight="1">
      <c r="A6" s="59" t="s">
        <v>10</v>
      </c>
      <c r="B6" s="60"/>
      <c r="C6" s="60"/>
      <c r="D6" s="60"/>
      <c r="E6" s="60"/>
      <c r="F6" s="60"/>
      <c r="H6" s="61"/>
      <c r="I6" s="61"/>
    </row>
    <row r="7" spans="1:17" ht="20.100000000000001" customHeight="1">
      <c r="A7" s="59"/>
      <c r="B7" s="457" t="s">
        <v>115</v>
      </c>
      <c r="C7" s="440"/>
      <c r="D7" s="440"/>
      <c r="E7" s="345"/>
      <c r="F7" s="451" t="s">
        <v>13</v>
      </c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3"/>
    </row>
    <row r="8" spans="1:17" ht="20.100000000000001" customHeight="1">
      <c r="B8" s="62" t="s">
        <v>116</v>
      </c>
      <c r="C8" s="63" t="s">
        <v>117</v>
      </c>
      <c r="D8" s="64" t="s">
        <v>118</v>
      </c>
      <c r="E8" s="63" t="s">
        <v>119</v>
      </c>
      <c r="F8" s="64" t="s">
        <v>120</v>
      </c>
      <c r="G8" s="63" t="s">
        <v>121</v>
      </c>
      <c r="H8" s="64" t="s">
        <v>122</v>
      </c>
      <c r="I8" s="65" t="s">
        <v>123</v>
      </c>
      <c r="J8" s="66" t="s">
        <v>124</v>
      </c>
      <c r="K8" s="65" t="s">
        <v>125</v>
      </c>
      <c r="L8" s="66" t="s">
        <v>126</v>
      </c>
      <c r="M8" s="65" t="s">
        <v>127</v>
      </c>
      <c r="N8" s="66" t="s">
        <v>128</v>
      </c>
      <c r="O8" s="63" t="s">
        <v>129</v>
      </c>
      <c r="P8" s="64" t="s">
        <v>130</v>
      </c>
      <c r="Q8" s="67"/>
    </row>
    <row r="9" spans="1:17" ht="20.100000000000001" customHeight="1">
      <c r="B9" s="68" t="s">
        <v>131</v>
      </c>
      <c r="C9" s="63"/>
      <c r="D9" s="69"/>
      <c r="E9" s="63" t="s">
        <v>132</v>
      </c>
      <c r="F9" s="69" t="s">
        <v>133</v>
      </c>
      <c r="G9" s="63" t="s">
        <v>132</v>
      </c>
      <c r="H9" s="69" t="s">
        <v>121</v>
      </c>
      <c r="I9" s="70"/>
      <c r="J9" s="69" t="s">
        <v>134</v>
      </c>
      <c r="K9" s="63" t="s">
        <v>135</v>
      </c>
      <c r="L9" s="69"/>
      <c r="M9" s="63" t="s">
        <v>136</v>
      </c>
      <c r="N9" s="69" t="s">
        <v>125</v>
      </c>
      <c r="O9" s="63" t="s">
        <v>137</v>
      </c>
      <c r="P9" s="69" t="s">
        <v>138</v>
      </c>
      <c r="Q9" s="71"/>
    </row>
    <row r="10" spans="1:17" ht="20.100000000000001" customHeight="1">
      <c r="A10" s="72"/>
      <c r="B10" s="62"/>
      <c r="C10" s="73"/>
      <c r="D10" s="64"/>
      <c r="E10" s="74"/>
      <c r="F10" s="75"/>
      <c r="G10" s="76"/>
      <c r="H10" s="77"/>
      <c r="I10" s="76"/>
      <c r="J10" s="77"/>
      <c r="K10" s="76"/>
      <c r="L10" s="78"/>
      <c r="M10" s="79"/>
      <c r="N10" s="78"/>
      <c r="O10" s="79"/>
      <c r="P10" s="67"/>
      <c r="Q10" s="67"/>
    </row>
    <row r="11" spans="1:17" ht="20.100000000000001" customHeight="1">
      <c r="A11" s="80" t="s">
        <v>139</v>
      </c>
      <c r="B11" s="81">
        <v>0.75</v>
      </c>
      <c r="C11" s="82">
        <v>0.9</v>
      </c>
      <c r="D11" s="83">
        <v>2.25</v>
      </c>
      <c r="E11" s="84">
        <v>2.25</v>
      </c>
      <c r="F11" s="85"/>
      <c r="G11" s="86"/>
      <c r="H11" s="87"/>
      <c r="I11" s="88"/>
      <c r="J11" s="89"/>
      <c r="K11" s="88"/>
      <c r="L11" s="85"/>
      <c r="M11" s="90"/>
      <c r="N11" s="85"/>
      <c r="O11" s="91"/>
      <c r="P11" s="92"/>
      <c r="Q11" s="92"/>
    </row>
    <row r="12" spans="1:17" ht="20.100000000000001" customHeight="1">
      <c r="A12" s="93"/>
      <c r="B12" s="68"/>
      <c r="C12" s="73"/>
      <c r="D12" s="64"/>
      <c r="E12" s="74"/>
      <c r="F12" s="75"/>
      <c r="G12" s="94"/>
      <c r="H12" s="62"/>
      <c r="I12" s="74"/>
      <c r="J12" s="64"/>
      <c r="K12" s="74"/>
      <c r="L12" s="75"/>
      <c r="M12" s="95"/>
      <c r="N12" s="75"/>
      <c r="O12" s="79"/>
      <c r="P12" s="67"/>
      <c r="Q12" s="67"/>
    </row>
    <row r="13" spans="1:17" ht="20.100000000000001" customHeight="1">
      <c r="A13" s="80" t="s">
        <v>140</v>
      </c>
      <c r="B13" s="87"/>
      <c r="C13" s="96"/>
      <c r="D13" s="89"/>
      <c r="E13" s="88"/>
      <c r="F13" s="97">
        <v>25</v>
      </c>
      <c r="G13" s="98">
        <v>55</v>
      </c>
      <c r="H13" s="99">
        <v>25</v>
      </c>
      <c r="I13" s="100">
        <v>15</v>
      </c>
      <c r="J13" s="101">
        <v>50</v>
      </c>
      <c r="K13" s="100">
        <v>15</v>
      </c>
      <c r="L13" s="102">
        <v>15</v>
      </c>
      <c r="M13" s="103">
        <v>50</v>
      </c>
      <c r="N13" s="102">
        <v>35</v>
      </c>
      <c r="O13" s="100">
        <v>15</v>
      </c>
      <c r="P13" s="99">
        <v>25</v>
      </c>
      <c r="Q13" s="92"/>
    </row>
    <row r="14" spans="1:17" ht="20.100000000000001" customHeight="1">
      <c r="A14" s="104"/>
      <c r="B14" s="105"/>
      <c r="C14" s="105"/>
      <c r="D14" s="106"/>
      <c r="E14" s="106"/>
      <c r="F14" s="106"/>
      <c r="G14" s="107"/>
      <c r="H14" s="108"/>
      <c r="I14" s="108"/>
      <c r="J14" s="63"/>
      <c r="K14" s="63"/>
      <c r="L14" s="63"/>
      <c r="M14" s="105"/>
      <c r="N14" s="105"/>
      <c r="O14" s="105"/>
    </row>
    <row r="15" spans="1:17" ht="20.100000000000001" customHeight="1">
      <c r="A15" s="104"/>
      <c r="B15" s="105"/>
      <c r="C15" s="105"/>
      <c r="D15" s="106"/>
      <c r="E15" s="106"/>
      <c r="F15" s="106"/>
      <c r="G15" s="107"/>
      <c r="H15" s="108"/>
      <c r="I15" s="108"/>
      <c r="J15" s="63"/>
      <c r="K15" s="63"/>
      <c r="L15" s="63"/>
      <c r="M15" s="105"/>
      <c r="N15" s="105"/>
      <c r="O15" s="105"/>
    </row>
    <row r="16" spans="1:17" ht="20.100000000000001" customHeight="1">
      <c r="A16" s="104"/>
      <c r="B16" s="105"/>
      <c r="C16" s="105"/>
      <c r="D16" s="106"/>
      <c r="E16" s="106"/>
      <c r="F16" s="106"/>
      <c r="G16" s="107"/>
      <c r="H16" s="108"/>
      <c r="I16" s="108"/>
      <c r="J16" s="63"/>
      <c r="K16" s="63"/>
      <c r="L16" s="63"/>
      <c r="M16" s="105"/>
      <c r="N16" s="105"/>
      <c r="O16" s="105"/>
    </row>
    <row r="17" spans="1:21" ht="20.100000000000001" customHeight="1">
      <c r="A17" s="104"/>
      <c r="B17" s="105"/>
      <c r="C17" s="105"/>
      <c r="D17" s="106"/>
      <c r="E17" s="106"/>
      <c r="F17" s="106"/>
      <c r="G17" s="107"/>
      <c r="H17" s="108"/>
      <c r="I17" s="108"/>
      <c r="J17" s="63"/>
      <c r="K17" s="63"/>
      <c r="L17" s="63"/>
      <c r="M17" s="105"/>
      <c r="N17" s="105"/>
      <c r="O17" s="105"/>
    </row>
    <row r="18" spans="1:21" ht="20.100000000000001" customHeight="1">
      <c r="A18" s="104"/>
      <c r="B18" s="105"/>
      <c r="C18" s="105"/>
      <c r="D18" s="106"/>
      <c r="E18" s="106"/>
      <c r="F18" s="106"/>
      <c r="G18" s="107"/>
      <c r="H18" s="108"/>
      <c r="I18" s="108"/>
      <c r="J18" s="63"/>
      <c r="K18" s="63"/>
      <c r="L18" s="63"/>
      <c r="M18" s="105"/>
      <c r="N18" s="105"/>
      <c r="O18" s="105"/>
    </row>
    <row r="19" spans="1:21" ht="20.100000000000001" customHeight="1">
      <c r="A19" s="104"/>
      <c r="B19" s="105"/>
      <c r="C19" s="105"/>
      <c r="D19" s="106"/>
      <c r="E19" s="106"/>
      <c r="F19" s="106"/>
      <c r="G19" s="107"/>
      <c r="H19" s="108"/>
      <c r="I19" s="108"/>
      <c r="J19" s="455" t="s">
        <v>141</v>
      </c>
      <c r="K19" s="456"/>
      <c r="L19" s="456"/>
      <c r="M19" s="456"/>
      <c r="N19" s="105"/>
      <c r="O19" s="105"/>
    </row>
    <row r="20" spans="1:21" ht="20.100000000000001" customHeight="1">
      <c r="A20" s="104"/>
      <c r="B20" s="105"/>
      <c r="C20" s="105"/>
      <c r="D20" s="106"/>
      <c r="E20" s="106"/>
      <c r="F20" s="106"/>
      <c r="G20" s="107"/>
      <c r="H20" s="108"/>
      <c r="I20" s="86"/>
      <c r="J20" s="88"/>
      <c r="K20" s="88"/>
      <c r="L20" s="88"/>
      <c r="M20" s="90"/>
      <c r="N20" s="90"/>
      <c r="O20" s="90"/>
      <c r="P20" s="109"/>
      <c r="Q20" s="109"/>
      <c r="R20" s="109"/>
      <c r="S20" s="109"/>
      <c r="T20" s="109"/>
      <c r="U20" s="109"/>
    </row>
    <row r="21" spans="1:21" ht="20.100000000000001" customHeight="1">
      <c r="A21" s="104"/>
      <c r="B21" s="451" t="s">
        <v>142</v>
      </c>
      <c r="C21" s="440"/>
      <c r="D21" s="440"/>
      <c r="E21" s="440"/>
      <c r="F21" s="440"/>
      <c r="G21" s="440"/>
      <c r="H21" s="440"/>
      <c r="I21" s="68" t="s">
        <v>119</v>
      </c>
      <c r="J21" s="63" t="s">
        <v>143</v>
      </c>
      <c r="K21" s="69" t="s">
        <v>144</v>
      </c>
      <c r="L21" s="63" t="s">
        <v>145</v>
      </c>
      <c r="M21" s="69" t="s">
        <v>145</v>
      </c>
      <c r="N21" s="451" t="s">
        <v>146</v>
      </c>
      <c r="O21" s="440"/>
      <c r="P21" s="440"/>
      <c r="Q21" s="451" t="s">
        <v>147</v>
      </c>
      <c r="R21" s="452"/>
      <c r="S21" s="452"/>
      <c r="T21" s="452"/>
      <c r="U21" s="453"/>
    </row>
    <row r="22" spans="1:21" ht="20.100000000000001" customHeight="1">
      <c r="A22" s="104"/>
      <c r="B22" s="64" t="s">
        <v>148</v>
      </c>
      <c r="C22" s="63" t="s">
        <v>149</v>
      </c>
      <c r="D22" s="64" t="s">
        <v>150</v>
      </c>
      <c r="E22" s="63" t="s">
        <v>151</v>
      </c>
      <c r="F22" s="63" t="s">
        <v>208</v>
      </c>
      <c r="G22" s="110" t="s">
        <v>18</v>
      </c>
      <c r="H22" s="108" t="s">
        <v>19</v>
      </c>
      <c r="I22" s="68" t="s">
        <v>132</v>
      </c>
      <c r="J22" s="63" t="s">
        <v>152</v>
      </c>
      <c r="K22" s="69" t="s">
        <v>153</v>
      </c>
      <c r="L22" s="63" t="s">
        <v>154</v>
      </c>
      <c r="M22" s="69" t="s">
        <v>155</v>
      </c>
      <c r="N22" s="63" t="s">
        <v>156</v>
      </c>
      <c r="O22" s="69" t="s">
        <v>157</v>
      </c>
      <c r="P22" s="63" t="s">
        <v>158</v>
      </c>
      <c r="Q22" s="69" t="s">
        <v>159</v>
      </c>
      <c r="R22" s="63" t="s">
        <v>160</v>
      </c>
      <c r="S22" s="69" t="s">
        <v>161</v>
      </c>
      <c r="T22" s="63" t="s">
        <v>162</v>
      </c>
      <c r="U22" s="69" t="s">
        <v>163</v>
      </c>
    </row>
    <row r="23" spans="1:21" ht="20.100000000000001" customHeight="1">
      <c r="A23" s="104"/>
      <c r="B23" s="69" t="s">
        <v>164</v>
      </c>
      <c r="C23" s="63" t="s">
        <v>165</v>
      </c>
      <c r="D23" s="69" t="s">
        <v>166</v>
      </c>
      <c r="E23" s="63" t="s">
        <v>167</v>
      </c>
      <c r="F23" s="63" t="s">
        <v>211</v>
      </c>
      <c r="G23" s="111" t="s">
        <v>168</v>
      </c>
      <c r="H23" s="108" t="s">
        <v>169</v>
      </c>
      <c r="I23" s="68" t="s">
        <v>133</v>
      </c>
      <c r="J23" s="63" t="s">
        <v>170</v>
      </c>
      <c r="K23" s="69" t="s">
        <v>121</v>
      </c>
      <c r="L23" s="63" t="s">
        <v>171</v>
      </c>
      <c r="M23" s="69" t="s">
        <v>172</v>
      </c>
      <c r="N23" s="63" t="s">
        <v>173</v>
      </c>
      <c r="O23" s="69" t="s">
        <v>174</v>
      </c>
      <c r="P23" s="63" t="s">
        <v>175</v>
      </c>
      <c r="Q23" s="69" t="s">
        <v>176</v>
      </c>
      <c r="R23" s="63" t="s">
        <v>177</v>
      </c>
      <c r="S23" s="69" t="s">
        <v>178</v>
      </c>
      <c r="T23" s="63" t="s">
        <v>179</v>
      </c>
      <c r="U23" s="69" t="s">
        <v>180</v>
      </c>
    </row>
    <row r="24" spans="1:21" ht="20.100000000000001" customHeight="1">
      <c r="A24" s="93"/>
      <c r="B24" s="64"/>
      <c r="C24" s="74"/>
      <c r="D24" s="64"/>
      <c r="E24" s="74"/>
      <c r="F24" s="74"/>
      <c r="G24" s="110"/>
      <c r="H24" s="94"/>
      <c r="I24" s="62"/>
      <c r="J24" s="74"/>
      <c r="K24" s="64"/>
      <c r="L24" s="74"/>
      <c r="M24" s="75"/>
      <c r="N24" s="95"/>
      <c r="O24" s="75"/>
      <c r="P24" s="112"/>
      <c r="Q24" s="64"/>
      <c r="R24" s="74"/>
      <c r="S24" s="64"/>
      <c r="T24" s="74"/>
      <c r="U24" s="64"/>
    </row>
    <row r="25" spans="1:21" ht="20.100000000000001" customHeight="1">
      <c r="A25" s="80" t="s">
        <v>140</v>
      </c>
      <c r="B25" s="113">
        <v>100</v>
      </c>
      <c r="C25" s="114">
        <v>140</v>
      </c>
      <c r="D25" s="115">
        <v>160</v>
      </c>
      <c r="E25" s="116">
        <v>150</v>
      </c>
      <c r="F25" s="116">
        <v>185</v>
      </c>
      <c r="G25" s="117">
        <v>200</v>
      </c>
      <c r="H25" s="118">
        <v>350</v>
      </c>
      <c r="I25" s="99">
        <v>30</v>
      </c>
      <c r="J25" s="88"/>
      <c r="K25" s="89"/>
      <c r="L25" s="88"/>
      <c r="M25" s="97"/>
      <c r="N25" s="119">
        <v>60</v>
      </c>
      <c r="O25" s="97">
        <v>65</v>
      </c>
      <c r="P25" s="119">
        <v>90</v>
      </c>
      <c r="Q25" s="101">
        <v>40</v>
      </c>
      <c r="R25" s="100">
        <v>120</v>
      </c>
      <c r="S25" s="101">
        <v>40</v>
      </c>
      <c r="T25" s="100">
        <v>180</v>
      </c>
      <c r="U25" s="101">
        <v>270</v>
      </c>
    </row>
    <row r="26" spans="1:21" ht="20.100000000000001" customHeight="1">
      <c r="A26" s="93"/>
      <c r="B26" s="120"/>
      <c r="C26" s="121"/>
      <c r="D26" s="122"/>
      <c r="E26" s="123"/>
      <c r="F26" s="123"/>
      <c r="G26" s="124"/>
      <c r="H26" s="125"/>
      <c r="I26" s="126"/>
      <c r="J26" s="74"/>
      <c r="K26" s="64"/>
      <c r="L26" s="74"/>
      <c r="M26" s="127"/>
      <c r="N26" s="128"/>
      <c r="O26" s="127"/>
      <c r="P26" s="128"/>
      <c r="Q26" s="129"/>
      <c r="R26" s="130"/>
      <c r="S26" s="129"/>
      <c r="T26" s="130"/>
      <c r="U26" s="129"/>
    </row>
    <row r="27" spans="1:21" ht="20.100000000000001" customHeight="1">
      <c r="A27" s="80" t="s">
        <v>181</v>
      </c>
      <c r="B27" s="113">
        <v>115</v>
      </c>
      <c r="C27" s="114">
        <v>155</v>
      </c>
      <c r="D27" s="115">
        <v>175</v>
      </c>
      <c r="E27" s="116">
        <v>165</v>
      </c>
      <c r="F27" s="116">
        <v>200</v>
      </c>
      <c r="G27" s="117">
        <v>215</v>
      </c>
      <c r="H27" s="118">
        <v>365</v>
      </c>
      <c r="I27" s="99"/>
      <c r="J27" s="88"/>
      <c r="K27" s="89"/>
      <c r="L27" s="88"/>
      <c r="M27" s="97"/>
      <c r="N27" s="119"/>
      <c r="O27" s="97"/>
      <c r="P27" s="119"/>
      <c r="Q27" s="101"/>
      <c r="R27" s="100"/>
      <c r="S27" s="101"/>
      <c r="T27" s="100"/>
      <c r="U27" s="101"/>
    </row>
    <row r="28" spans="1:21" ht="20.100000000000001" customHeight="1">
      <c r="A28" s="131"/>
      <c r="B28" s="132"/>
      <c r="C28" s="133"/>
      <c r="D28" s="134"/>
      <c r="E28" s="135"/>
      <c r="F28" s="135"/>
      <c r="G28" s="136"/>
      <c r="H28" s="137"/>
      <c r="I28" s="138"/>
      <c r="J28" s="63"/>
      <c r="K28" s="69"/>
      <c r="L28" s="63"/>
      <c r="M28" s="139"/>
      <c r="N28" s="140"/>
      <c r="O28" s="139"/>
      <c r="P28" s="140"/>
      <c r="Q28" s="141"/>
      <c r="R28" s="142"/>
      <c r="S28" s="141"/>
      <c r="T28" s="142"/>
      <c r="U28" s="141"/>
    </row>
    <row r="29" spans="1:21" ht="20.100000000000001" customHeight="1">
      <c r="A29" s="80" t="s">
        <v>182</v>
      </c>
      <c r="B29" s="113">
        <v>130</v>
      </c>
      <c r="C29" s="114">
        <v>170</v>
      </c>
      <c r="D29" s="115">
        <v>190</v>
      </c>
      <c r="E29" s="116">
        <v>180</v>
      </c>
      <c r="F29" s="116">
        <v>215</v>
      </c>
      <c r="G29" s="117">
        <v>230</v>
      </c>
      <c r="H29" s="118">
        <v>380</v>
      </c>
      <c r="I29" s="99"/>
      <c r="J29" s="88"/>
      <c r="K29" s="89"/>
      <c r="L29" s="88"/>
      <c r="M29" s="97"/>
      <c r="N29" s="119"/>
      <c r="O29" s="97"/>
      <c r="P29" s="119"/>
      <c r="Q29" s="101"/>
      <c r="R29" s="100"/>
      <c r="S29" s="101"/>
      <c r="T29" s="100"/>
      <c r="U29" s="101"/>
    </row>
    <row r="30" spans="1:21" ht="20.100000000000001" customHeight="1">
      <c r="A30" s="131"/>
      <c r="B30" s="143"/>
      <c r="C30" s="105"/>
      <c r="D30" s="144"/>
      <c r="E30" s="106"/>
      <c r="F30" s="106"/>
      <c r="G30" s="111"/>
      <c r="H30" s="108"/>
      <c r="I30" s="68"/>
      <c r="J30" s="63"/>
      <c r="K30" s="69"/>
      <c r="L30" s="63"/>
      <c r="M30" s="143"/>
      <c r="N30" s="140"/>
      <c r="O30" s="139"/>
      <c r="P30" s="140"/>
      <c r="Q30" s="141"/>
      <c r="R30" s="142"/>
      <c r="S30" s="141"/>
      <c r="T30" s="142"/>
      <c r="U30" s="141"/>
    </row>
    <row r="31" spans="1:21" ht="20.100000000000001" customHeight="1">
      <c r="A31" s="80" t="s">
        <v>183</v>
      </c>
      <c r="B31" s="85"/>
      <c r="C31" s="90"/>
      <c r="D31" s="145"/>
      <c r="E31" s="146"/>
      <c r="F31" s="146"/>
      <c r="G31" s="147"/>
      <c r="H31" s="86"/>
      <c r="I31" s="87"/>
      <c r="J31" s="100">
        <v>75</v>
      </c>
      <c r="K31" s="101">
        <v>35</v>
      </c>
      <c r="L31" s="100">
        <v>150</v>
      </c>
      <c r="M31" s="97">
        <v>160</v>
      </c>
      <c r="N31" s="119">
        <v>200</v>
      </c>
      <c r="O31" s="97">
        <v>265</v>
      </c>
      <c r="P31" s="119">
        <v>335</v>
      </c>
      <c r="Q31" s="101">
        <v>125</v>
      </c>
      <c r="R31" s="100">
        <v>360</v>
      </c>
      <c r="S31" s="101">
        <v>125</v>
      </c>
      <c r="T31" s="100">
        <v>535</v>
      </c>
      <c r="U31" s="101">
        <v>805</v>
      </c>
    </row>
    <row r="32" spans="1:21" ht="20.100000000000001" customHeight="1">
      <c r="A32" s="131"/>
      <c r="B32" s="143"/>
      <c r="C32" s="105"/>
      <c r="D32" s="144"/>
      <c r="E32" s="106"/>
      <c r="F32" s="106"/>
      <c r="G32" s="111"/>
      <c r="H32" s="108"/>
      <c r="I32" s="68"/>
      <c r="J32" s="63"/>
      <c r="K32" s="69"/>
      <c r="L32" s="63"/>
      <c r="M32" s="143"/>
      <c r="N32" s="105"/>
      <c r="O32" s="143"/>
      <c r="P32" s="148"/>
      <c r="Q32" s="141"/>
      <c r="R32" s="142"/>
      <c r="S32" s="141"/>
      <c r="T32" s="142"/>
      <c r="U32" s="141"/>
    </row>
    <row r="33" spans="1:21" ht="20.100000000000001" customHeight="1">
      <c r="A33" s="131" t="s">
        <v>184</v>
      </c>
      <c r="B33" s="143"/>
      <c r="C33" s="105"/>
      <c r="D33" s="144"/>
      <c r="E33" s="106"/>
      <c r="F33" s="106"/>
      <c r="G33" s="111"/>
      <c r="H33" s="108"/>
      <c r="I33" s="68"/>
      <c r="J33" s="63"/>
      <c r="K33" s="69"/>
      <c r="L33" s="63"/>
      <c r="M33" s="143"/>
      <c r="N33" s="140">
        <v>600</v>
      </c>
      <c r="O33" s="97">
        <v>800</v>
      </c>
      <c r="P33" s="119">
        <v>1000</v>
      </c>
      <c r="Q33" s="101">
        <v>365</v>
      </c>
      <c r="R33" s="100">
        <v>1065</v>
      </c>
      <c r="S33" s="101">
        <v>365</v>
      </c>
      <c r="T33" s="100">
        <v>1600</v>
      </c>
      <c r="U33" s="101">
        <v>2410</v>
      </c>
    </row>
    <row r="34" spans="1:21" ht="20.100000000000001" customHeight="1">
      <c r="A34" s="149"/>
      <c r="B34" s="75"/>
      <c r="C34" s="95"/>
      <c r="D34" s="150"/>
      <c r="E34" s="151"/>
      <c r="F34" s="151"/>
      <c r="G34" s="110"/>
      <c r="H34" s="94"/>
      <c r="I34" s="62"/>
      <c r="J34" s="74"/>
      <c r="K34" s="64"/>
      <c r="L34" s="74"/>
      <c r="M34" s="75"/>
      <c r="N34" s="152"/>
      <c r="O34" s="95"/>
      <c r="P34" s="153"/>
      <c r="Q34" s="154"/>
      <c r="R34" s="67"/>
      <c r="S34" s="154"/>
      <c r="T34" s="67"/>
      <c r="U34" s="155"/>
    </row>
    <row r="35" spans="1:21" ht="20.100000000000001" customHeight="1">
      <c r="A35" s="156" t="s">
        <v>185</v>
      </c>
      <c r="B35" s="157"/>
      <c r="C35" s="85"/>
      <c r="D35" s="146"/>
      <c r="E35" s="145"/>
      <c r="F35" s="146"/>
      <c r="G35" s="158"/>
      <c r="H35" s="87"/>
      <c r="I35" s="86"/>
      <c r="J35" s="89"/>
      <c r="K35" s="88"/>
      <c r="L35" s="96"/>
      <c r="M35" s="85"/>
      <c r="N35" s="119">
        <v>1800</v>
      </c>
      <c r="O35" s="97">
        <v>2400</v>
      </c>
      <c r="P35" s="119">
        <v>3000</v>
      </c>
      <c r="Q35" s="97">
        <v>1095</v>
      </c>
      <c r="R35" s="119">
        <v>3200</v>
      </c>
      <c r="S35" s="97">
        <v>1095</v>
      </c>
      <c r="T35" s="97">
        <v>4800</v>
      </c>
      <c r="U35" s="159">
        <v>7220</v>
      </c>
    </row>
    <row r="36" spans="1:21" ht="20.100000000000001" customHeight="1">
      <c r="A36" s="104"/>
      <c r="B36" s="105"/>
      <c r="C36" s="105"/>
      <c r="D36" s="106"/>
      <c r="E36" s="106"/>
      <c r="F36" s="106"/>
      <c r="G36" s="107"/>
      <c r="H36" s="108"/>
      <c r="I36" s="108"/>
      <c r="J36" s="63"/>
      <c r="K36" s="63"/>
      <c r="L36" s="63"/>
      <c r="M36" s="105"/>
      <c r="N36" s="105"/>
      <c r="O36" s="105"/>
      <c r="P36" s="148"/>
    </row>
    <row r="37" spans="1:21" ht="20.100000000000001" customHeight="1">
      <c r="A37" s="104"/>
      <c r="B37" s="105"/>
      <c r="C37" s="105"/>
      <c r="D37" s="106"/>
      <c r="E37" s="106"/>
      <c r="F37" s="106"/>
      <c r="G37" s="107"/>
      <c r="H37" s="108"/>
      <c r="I37" s="108"/>
      <c r="J37" s="63"/>
      <c r="K37" s="63"/>
      <c r="L37" s="63"/>
      <c r="M37" s="105"/>
      <c r="N37" s="105"/>
      <c r="O37" s="105"/>
      <c r="P37" s="148"/>
    </row>
    <row r="38" spans="1:21" ht="20.100000000000001" customHeight="1">
      <c r="A38" s="104"/>
      <c r="B38" s="105"/>
      <c r="C38" s="105"/>
      <c r="D38" s="106"/>
      <c r="E38" s="106"/>
      <c r="F38" s="106"/>
      <c r="G38" s="107"/>
      <c r="H38" s="108"/>
      <c r="I38" s="108"/>
      <c r="J38" s="63"/>
      <c r="K38" s="63"/>
      <c r="L38" s="63"/>
      <c r="M38" s="105"/>
      <c r="N38" s="105"/>
      <c r="O38" s="105"/>
    </row>
    <row r="39" spans="1:21" ht="20.100000000000001" customHeight="1">
      <c r="A39" s="104"/>
      <c r="B39" s="105"/>
      <c r="C39" s="105"/>
      <c r="D39" s="106"/>
      <c r="E39" s="106"/>
      <c r="F39" s="106"/>
      <c r="G39" s="107"/>
      <c r="H39" s="108"/>
      <c r="I39" s="108"/>
      <c r="J39" s="63"/>
      <c r="K39" s="63"/>
      <c r="L39" s="63"/>
      <c r="M39" s="105"/>
      <c r="N39" s="105"/>
      <c r="O39" s="105"/>
    </row>
    <row r="40" spans="1:21" ht="20.100000000000001" customHeight="1">
      <c r="A40" s="104"/>
      <c r="B40" s="105"/>
      <c r="C40" s="105"/>
      <c r="D40" s="106"/>
      <c r="E40" s="106"/>
      <c r="F40" s="106"/>
      <c r="G40" s="107"/>
      <c r="H40" s="108"/>
      <c r="I40" s="108"/>
      <c r="J40" s="63"/>
      <c r="K40" s="63"/>
      <c r="L40" s="63"/>
      <c r="M40" s="105"/>
      <c r="N40" s="105"/>
      <c r="O40" s="105"/>
    </row>
    <row r="41" spans="1:21" ht="20.100000000000001" customHeight="1">
      <c r="A41" s="104"/>
      <c r="B41" s="105"/>
      <c r="C41" s="105"/>
      <c r="D41" s="106"/>
      <c r="E41" s="106"/>
      <c r="F41" s="106"/>
      <c r="G41" s="107"/>
      <c r="H41" s="108"/>
      <c r="I41" s="108"/>
      <c r="J41" s="63"/>
      <c r="K41" s="63"/>
      <c r="L41" s="63"/>
      <c r="M41" s="105"/>
      <c r="N41" s="105"/>
      <c r="O41" s="105"/>
    </row>
    <row r="42" spans="1:21" ht="20.100000000000001" customHeight="1">
      <c r="A42" s="104"/>
      <c r="B42" s="105"/>
      <c r="C42" s="105"/>
      <c r="D42" s="106"/>
      <c r="E42" s="106"/>
      <c r="F42" s="106"/>
      <c r="G42" s="107"/>
      <c r="H42" s="108"/>
      <c r="I42" s="108"/>
      <c r="J42" s="63"/>
      <c r="K42" s="63"/>
      <c r="L42" s="63"/>
      <c r="M42" s="105"/>
      <c r="N42" s="105"/>
      <c r="O42" s="105"/>
    </row>
    <row r="43" spans="1:21" ht="20.100000000000001" customHeight="1">
      <c r="A43" s="104"/>
      <c r="B43" s="105"/>
      <c r="C43" s="105"/>
      <c r="D43" s="106"/>
      <c r="E43" s="106"/>
      <c r="F43" s="106"/>
      <c r="G43" s="107"/>
      <c r="H43" s="108"/>
      <c r="I43" s="108"/>
      <c r="J43" s="63"/>
      <c r="K43" s="63"/>
      <c r="L43" s="63"/>
      <c r="M43" s="105"/>
      <c r="N43" s="105"/>
      <c r="O43" s="105"/>
    </row>
    <row r="44" spans="1:21" ht="20.100000000000001" customHeight="1">
      <c r="A44" s="104"/>
      <c r="B44" s="105"/>
      <c r="C44" s="105"/>
      <c r="D44" s="106"/>
      <c r="E44" s="106"/>
      <c r="F44" s="106"/>
      <c r="G44" s="107"/>
      <c r="H44" s="108"/>
      <c r="I44" s="108"/>
      <c r="J44" s="63"/>
      <c r="K44" s="63"/>
      <c r="L44" s="63"/>
      <c r="M44" s="105"/>
      <c r="N44" s="105"/>
      <c r="O44" s="105"/>
    </row>
    <row r="45" spans="1:21" ht="20.100000000000001" customHeight="1">
      <c r="A45" s="104"/>
      <c r="B45" s="105"/>
      <c r="C45" s="105"/>
      <c r="D45" s="106"/>
      <c r="E45" s="106"/>
      <c r="F45" s="106"/>
      <c r="G45" s="107"/>
      <c r="H45" s="108"/>
      <c r="I45" s="108"/>
      <c r="J45" s="63"/>
      <c r="K45" s="63"/>
      <c r="L45" s="63"/>
      <c r="M45" s="105"/>
      <c r="N45" s="105"/>
      <c r="O45" s="105"/>
    </row>
    <row r="46" spans="1:21" ht="20.100000000000001" customHeight="1">
      <c r="A46" s="104"/>
      <c r="B46" s="105"/>
      <c r="C46" s="105"/>
      <c r="D46" s="106"/>
      <c r="E46" s="106"/>
      <c r="F46" s="106"/>
      <c r="G46" s="107"/>
      <c r="H46" s="108"/>
      <c r="I46" s="108"/>
      <c r="J46" s="63"/>
      <c r="K46" s="63"/>
      <c r="L46" s="63"/>
      <c r="M46" s="105"/>
      <c r="N46" s="105"/>
      <c r="O46" s="105"/>
    </row>
    <row r="47" spans="1:21" ht="20.100000000000001" customHeight="1">
      <c r="A47" s="104"/>
      <c r="B47" s="105"/>
      <c r="C47" s="105"/>
      <c r="D47" s="106"/>
      <c r="E47" s="106"/>
      <c r="F47" s="106"/>
      <c r="G47" s="107"/>
      <c r="H47" s="108"/>
      <c r="I47" s="108"/>
      <c r="J47" s="63"/>
      <c r="K47" s="63"/>
      <c r="L47" s="63"/>
      <c r="M47" s="105"/>
      <c r="N47" s="105"/>
      <c r="O47" s="105"/>
    </row>
    <row r="48" spans="1:21" ht="20.100000000000001" customHeight="1">
      <c r="A48" s="104"/>
      <c r="B48" s="105"/>
      <c r="C48" s="105"/>
      <c r="D48" s="106"/>
      <c r="E48" s="106"/>
      <c r="F48" s="106"/>
      <c r="G48" s="107"/>
      <c r="H48" s="108"/>
      <c r="I48" s="108"/>
      <c r="J48" s="63"/>
      <c r="K48" s="63"/>
      <c r="L48" s="63"/>
      <c r="M48" s="105"/>
      <c r="N48" s="160"/>
      <c r="O48" s="105"/>
    </row>
    <row r="49" spans="1:15" ht="20.100000000000001" customHeight="1">
      <c r="A49" s="104"/>
      <c r="B49" s="105"/>
      <c r="C49" s="105"/>
      <c r="D49" s="106"/>
      <c r="E49" s="106"/>
      <c r="F49" s="106"/>
      <c r="G49" s="107"/>
      <c r="H49" s="108"/>
      <c r="I49" s="108"/>
      <c r="J49" s="63"/>
      <c r="K49" s="63"/>
      <c r="L49" s="63"/>
      <c r="M49" s="105"/>
      <c r="N49" s="105"/>
      <c r="O49" s="105"/>
    </row>
    <row r="50" spans="1:15" ht="20.100000000000001" customHeight="1">
      <c r="A50" s="104"/>
      <c r="B50" s="105"/>
      <c r="C50" s="105"/>
      <c r="D50" s="106"/>
      <c r="E50" s="106"/>
      <c r="F50" s="106"/>
      <c r="G50" s="107"/>
      <c r="H50" s="108"/>
      <c r="I50" s="108"/>
      <c r="J50" s="63"/>
      <c r="K50" s="63"/>
      <c r="L50" s="63"/>
      <c r="M50" s="105"/>
      <c r="N50" s="105"/>
      <c r="O50" s="105"/>
    </row>
    <row r="51" spans="1:15" ht="20.100000000000001" customHeight="1">
      <c r="A51" s="104"/>
      <c r="B51" s="105"/>
      <c r="C51" s="105"/>
      <c r="D51" s="106"/>
      <c r="E51" s="106"/>
      <c r="F51" s="106"/>
      <c r="G51" s="107"/>
      <c r="H51" s="108"/>
      <c r="I51" s="108"/>
      <c r="J51" s="63"/>
      <c r="K51" s="63"/>
      <c r="L51" s="63"/>
      <c r="M51" s="105"/>
      <c r="N51" s="105"/>
      <c r="O51" s="105"/>
    </row>
    <row r="52" spans="1:15" ht="20.100000000000001" customHeight="1">
      <c r="A52" s="104"/>
      <c r="B52" s="105"/>
      <c r="C52" s="105"/>
      <c r="D52" s="106"/>
      <c r="E52" s="106"/>
      <c r="F52" s="106"/>
      <c r="G52" s="107"/>
      <c r="H52" s="108"/>
      <c r="I52" s="108"/>
      <c r="J52" s="63"/>
      <c r="K52" s="63"/>
      <c r="L52" s="63"/>
      <c r="M52" s="105"/>
      <c r="N52" s="105"/>
      <c r="O52" s="105"/>
    </row>
    <row r="53" spans="1:15" ht="20.100000000000001" customHeight="1">
      <c r="A53" s="104"/>
      <c r="B53" s="105"/>
      <c r="C53" s="105"/>
      <c r="D53" s="106"/>
      <c r="E53" s="106"/>
      <c r="F53" s="106"/>
      <c r="G53" s="107"/>
      <c r="H53" s="108"/>
      <c r="I53" s="108"/>
      <c r="J53" s="63"/>
      <c r="K53" s="63"/>
      <c r="L53" s="63"/>
      <c r="M53" s="105"/>
      <c r="N53" s="105"/>
      <c r="O53" s="105"/>
    </row>
    <row r="54" spans="1:15" ht="20.100000000000001" customHeight="1">
      <c r="A54" s="104"/>
      <c r="B54" s="105"/>
      <c r="C54" s="105"/>
      <c r="D54" s="106"/>
      <c r="E54" s="106"/>
      <c r="F54" s="106"/>
      <c r="G54" s="107"/>
      <c r="H54" s="108"/>
      <c r="I54" s="108"/>
      <c r="J54" s="63"/>
      <c r="K54" s="63"/>
      <c r="L54" s="63"/>
      <c r="M54" s="105"/>
      <c r="N54" s="105"/>
      <c r="O54" s="105"/>
    </row>
    <row r="55" spans="1:15" ht="20.100000000000001" customHeight="1">
      <c r="A55" s="104"/>
      <c r="B55" s="105"/>
      <c r="C55" s="105"/>
      <c r="D55" s="106"/>
      <c r="E55" s="106"/>
      <c r="F55" s="106"/>
      <c r="G55" s="107"/>
      <c r="H55" s="108"/>
      <c r="I55" s="108"/>
      <c r="J55" s="63"/>
      <c r="K55" s="63"/>
      <c r="L55" s="63"/>
      <c r="M55" s="105"/>
      <c r="N55" s="105"/>
      <c r="O55" s="105"/>
    </row>
    <row r="56" spans="1:15" ht="20.100000000000001" customHeight="1">
      <c r="A56" s="104"/>
      <c r="B56" s="105"/>
      <c r="C56" s="105"/>
      <c r="D56" s="106"/>
      <c r="E56" s="106"/>
      <c r="F56" s="106"/>
      <c r="G56" s="107"/>
      <c r="H56" s="108"/>
      <c r="I56" s="108"/>
      <c r="J56" s="63"/>
      <c r="K56" s="63"/>
      <c r="L56" s="63"/>
      <c r="M56" s="105"/>
      <c r="N56" s="105"/>
      <c r="O56" s="105"/>
    </row>
    <row r="57" spans="1:15" ht="20.100000000000001" customHeight="1">
      <c r="A57" s="104"/>
      <c r="B57" s="105"/>
      <c r="C57" s="105"/>
      <c r="D57" s="106"/>
      <c r="E57" s="106"/>
      <c r="F57" s="106"/>
      <c r="G57" s="107"/>
      <c r="H57" s="108"/>
      <c r="I57" s="108"/>
      <c r="J57" s="63"/>
      <c r="K57" s="63"/>
      <c r="L57" s="63"/>
      <c r="M57" s="105"/>
      <c r="N57" s="105"/>
      <c r="O57" s="105"/>
    </row>
    <row r="58" spans="1:15" ht="20.100000000000001" customHeight="1">
      <c r="A58" s="104"/>
      <c r="B58" s="105"/>
      <c r="C58" s="105"/>
      <c r="D58" s="106"/>
      <c r="E58" s="106"/>
      <c r="F58" s="106"/>
      <c r="G58" s="107"/>
      <c r="H58" s="108"/>
      <c r="I58" s="108"/>
      <c r="J58" s="63"/>
      <c r="K58" s="63"/>
      <c r="L58" s="63"/>
      <c r="M58" s="105"/>
      <c r="N58" s="105"/>
      <c r="O58" s="105"/>
    </row>
    <row r="59" spans="1:15" ht="20.100000000000001" customHeight="1">
      <c r="A59" s="104"/>
      <c r="B59" s="105"/>
      <c r="C59" s="105"/>
      <c r="D59" s="106"/>
      <c r="E59" s="106"/>
      <c r="F59" s="106"/>
      <c r="G59" s="107"/>
      <c r="H59" s="108"/>
      <c r="I59" s="108"/>
      <c r="J59" s="63"/>
      <c r="K59" s="63"/>
      <c r="L59" s="63"/>
      <c r="M59" s="105"/>
      <c r="N59" s="105"/>
      <c r="O59" s="105"/>
    </row>
    <row r="60" spans="1:15" ht="20.100000000000001" customHeight="1">
      <c r="A60" s="104"/>
      <c r="B60" s="105"/>
      <c r="C60" s="105"/>
      <c r="D60" s="106"/>
      <c r="E60" s="106"/>
      <c r="F60" s="106"/>
      <c r="G60" s="107"/>
      <c r="H60" s="108"/>
      <c r="I60" s="108"/>
      <c r="J60" s="63"/>
      <c r="K60" s="63"/>
      <c r="L60" s="63"/>
      <c r="M60" s="105"/>
      <c r="N60" s="105"/>
      <c r="O60" s="105"/>
    </row>
    <row r="61" spans="1:15" ht="20.100000000000001" customHeight="1">
      <c r="A61" s="104"/>
      <c r="B61" s="105"/>
      <c r="C61" s="105"/>
      <c r="D61" s="106"/>
      <c r="E61" s="106"/>
      <c r="F61" s="106"/>
      <c r="G61" s="107"/>
      <c r="H61" s="108"/>
      <c r="I61" s="108"/>
      <c r="J61" s="63"/>
      <c r="K61" s="63"/>
      <c r="L61" s="63"/>
      <c r="M61" s="105"/>
      <c r="N61" s="105"/>
      <c r="O61" s="105"/>
    </row>
    <row r="62" spans="1:15" ht="20.100000000000001" customHeight="1">
      <c r="A62" s="104"/>
      <c r="B62" s="105"/>
      <c r="C62" s="105"/>
      <c r="D62" s="106"/>
      <c r="E62" s="106"/>
      <c r="F62" s="106"/>
      <c r="G62" s="107"/>
      <c r="H62" s="108"/>
      <c r="I62" s="108"/>
      <c r="J62" s="63"/>
      <c r="K62" s="63"/>
      <c r="L62" s="63"/>
      <c r="M62" s="105"/>
      <c r="N62" s="105"/>
      <c r="O62" s="105"/>
    </row>
    <row r="63" spans="1:15" ht="20.100000000000001" customHeight="1">
      <c r="A63" s="104"/>
      <c r="B63" s="105"/>
      <c r="C63" s="105"/>
      <c r="D63" s="106"/>
      <c r="E63" s="106"/>
      <c r="F63" s="106"/>
      <c r="G63" s="107"/>
      <c r="H63" s="108"/>
      <c r="I63" s="108"/>
      <c r="J63" s="63"/>
      <c r="K63" s="63"/>
      <c r="L63" s="63"/>
      <c r="M63" s="105"/>
      <c r="N63" s="105"/>
      <c r="O63" s="105"/>
    </row>
    <row r="64" spans="1:15" ht="20.100000000000001" customHeight="1">
      <c r="A64" s="104"/>
      <c r="B64" s="105"/>
      <c r="C64" s="105"/>
      <c r="D64" s="106"/>
      <c r="E64" s="106"/>
      <c r="F64" s="106"/>
      <c r="G64" s="107"/>
      <c r="H64" s="108"/>
      <c r="I64" s="108"/>
      <c r="J64" s="63"/>
      <c r="K64" s="63"/>
      <c r="L64" s="63"/>
      <c r="M64" s="105"/>
      <c r="N64" s="105"/>
      <c r="O64" s="105"/>
    </row>
    <row r="65" spans="1:15" ht="20.100000000000001" customHeight="1">
      <c r="A65" s="104"/>
      <c r="B65" s="105"/>
      <c r="C65" s="105"/>
      <c r="D65" s="106"/>
      <c r="E65" s="106"/>
      <c r="F65" s="106"/>
      <c r="G65" s="107"/>
      <c r="H65" s="108"/>
      <c r="I65" s="108"/>
      <c r="J65" s="63"/>
      <c r="K65" s="63"/>
      <c r="L65" s="63"/>
      <c r="M65" s="105"/>
      <c r="N65" s="105"/>
      <c r="O65" s="105"/>
    </row>
    <row r="66" spans="1:15" ht="20.100000000000001" customHeight="1">
      <c r="A66" s="104"/>
      <c r="B66" s="105"/>
      <c r="C66" s="105"/>
      <c r="D66" s="106"/>
      <c r="E66" s="106"/>
      <c r="F66" s="106"/>
      <c r="G66" s="107"/>
      <c r="H66" s="108"/>
      <c r="I66" s="108"/>
      <c r="J66" s="63"/>
      <c r="K66" s="63"/>
      <c r="L66" s="63"/>
      <c r="M66" s="105"/>
      <c r="N66" s="105"/>
      <c r="O66" s="105"/>
    </row>
    <row r="67" spans="1:15" ht="12" customHeight="1">
      <c r="A67" s="161"/>
      <c r="B67" s="162"/>
      <c r="D67" s="163"/>
      <c r="E67" s="163"/>
      <c r="F67" s="163"/>
      <c r="H67" s="164"/>
      <c r="I67" s="164"/>
    </row>
    <row r="68" spans="1:15" ht="12" customHeight="1">
      <c r="A68" s="165"/>
    </row>
    <row r="69" spans="1:15" ht="12" customHeight="1"/>
    <row r="70" spans="1:15" ht="12" customHeight="1">
      <c r="B70" s="162"/>
      <c r="C70" s="162"/>
      <c r="D70" s="162"/>
      <c r="E70" s="162"/>
      <c r="F70" s="162"/>
      <c r="G70" s="60"/>
    </row>
    <row r="71" spans="1:15" ht="12" customHeight="1">
      <c r="B71" s="162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sheetProtection sheet="1" objects="1" scenarios="1"/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topLeftCell="A7" workbookViewId="0">
      <selection activeCell="G42" sqref="G42:U42"/>
    </sheetView>
  </sheetViews>
  <sheetFormatPr defaultColWidth="3" defaultRowHeight="15.75"/>
  <cols>
    <col min="1" max="1" width="10.28515625" style="39" bestFit="1" customWidth="1"/>
    <col min="2" max="9" width="3" style="39"/>
    <col min="10" max="10" width="3" style="39" customWidth="1"/>
    <col min="11" max="40" width="3" style="39"/>
    <col min="41" max="41" width="4.140625" style="39" customWidth="1"/>
    <col min="42" max="16384" width="3" style="39"/>
  </cols>
  <sheetData>
    <row r="1" spans="1:58" ht="14.85" customHeight="1">
      <c r="A1" s="463" t="s">
        <v>65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</row>
    <row r="2" spans="1:58" ht="14.85" customHeight="1">
      <c r="A2" s="463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</row>
    <row r="3" spans="1:58" ht="14.85" customHeight="1"/>
    <row r="4" spans="1:58" ht="14.85" customHeight="1">
      <c r="X4" s="39" t="s">
        <v>66</v>
      </c>
      <c r="AA4" s="458"/>
      <c r="AB4" s="458"/>
      <c r="AC4" s="458"/>
    </row>
    <row r="5" spans="1:58" ht="14.85" customHeight="1"/>
    <row r="6" spans="1:58" ht="14.85" customHeight="1"/>
    <row r="7" spans="1:58" ht="14.85" customHeight="1">
      <c r="A7" s="39" t="s">
        <v>67</v>
      </c>
      <c r="H7" s="460">
        <f>'Labor 1'!U25</f>
        <v>0</v>
      </c>
      <c r="I7" s="460"/>
      <c r="J7" s="460"/>
      <c r="K7" s="460"/>
    </row>
    <row r="8" spans="1:58" ht="14.85" customHeight="1">
      <c r="AZ8" s="39" t="s">
        <v>82</v>
      </c>
    </row>
    <row r="9" spans="1:58" ht="14.85" customHeight="1">
      <c r="BE9" s="42" t="s">
        <v>83</v>
      </c>
      <c r="BF9" s="41">
        <f>'Labor 1'!U32</f>
        <v>0</v>
      </c>
    </row>
    <row r="10" spans="1:58" ht="14.85" customHeight="1">
      <c r="A10" s="39" t="s">
        <v>68</v>
      </c>
      <c r="H10" s="458"/>
      <c r="I10" s="458"/>
      <c r="J10" s="458"/>
      <c r="K10" s="458"/>
      <c r="O10" s="458"/>
      <c r="P10" s="458"/>
      <c r="Q10" s="458"/>
      <c r="R10" s="458"/>
      <c r="BE10" s="42" t="s">
        <v>84</v>
      </c>
      <c r="BF10" s="41">
        <f>'Labor 1'!U35</f>
        <v>0</v>
      </c>
    </row>
    <row r="11" spans="1:58" ht="14.85" customHeight="1">
      <c r="H11" s="462" t="s">
        <v>69</v>
      </c>
      <c r="I11" s="462"/>
      <c r="J11" s="462"/>
      <c r="K11" s="462"/>
      <c r="O11" s="462" t="s">
        <v>70</v>
      </c>
      <c r="P11" s="462"/>
      <c r="Q11" s="462"/>
      <c r="R11" s="462"/>
      <c r="BE11" s="42" t="s">
        <v>85</v>
      </c>
      <c r="BF11" s="41">
        <f>'Labor 1'!U36</f>
        <v>0</v>
      </c>
    </row>
    <row r="12" spans="1:58" ht="14.85" customHeight="1">
      <c r="BE12" s="42" t="s">
        <v>86</v>
      </c>
      <c r="BF12" s="41">
        <f>'Labor 1'!U38</f>
        <v>0</v>
      </c>
    </row>
    <row r="13" spans="1:58" ht="14.85" customHeight="1">
      <c r="A13" s="39" t="s">
        <v>71</v>
      </c>
      <c r="G13" s="460" t="str">
        <f>IF(BF21=0,"NO","YES")</f>
        <v>NO</v>
      </c>
      <c r="H13" s="460"/>
      <c r="I13" s="460"/>
      <c r="J13" s="460"/>
      <c r="N13" s="39" t="s">
        <v>72</v>
      </c>
      <c r="U13" s="461"/>
      <c r="V13" s="461"/>
      <c r="W13" s="461"/>
      <c r="X13" s="461"/>
      <c r="Y13" s="461"/>
      <c r="Z13" s="461"/>
      <c r="AA13" s="461"/>
      <c r="AB13" s="461"/>
      <c r="AC13" s="461"/>
      <c r="BE13" s="42" t="s">
        <v>87</v>
      </c>
      <c r="BF13" s="41">
        <f>'Labor 2'!U32</f>
        <v>0</v>
      </c>
    </row>
    <row r="14" spans="1:58" ht="14.85" customHeight="1">
      <c r="BE14" s="42" t="s">
        <v>88</v>
      </c>
      <c r="BF14" s="41">
        <f>'Labor 2'!U35</f>
        <v>0</v>
      </c>
    </row>
    <row r="15" spans="1:58" ht="14.85" customHeight="1">
      <c r="BE15" s="42" t="s">
        <v>89</v>
      </c>
      <c r="BF15" s="41">
        <f>'Labor 2'!U36</f>
        <v>0</v>
      </c>
    </row>
    <row r="16" spans="1:58" ht="14.85" customHeight="1">
      <c r="A16" s="39" t="s">
        <v>73</v>
      </c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BE16" s="42" t="s">
        <v>90</v>
      </c>
      <c r="BF16" s="41">
        <f>'Labor 2'!U38</f>
        <v>0</v>
      </c>
    </row>
    <row r="17" spans="1:58" ht="14.85" customHeight="1">
      <c r="K17" s="462" t="s">
        <v>74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BE17" s="42" t="s">
        <v>91</v>
      </c>
      <c r="BF17" s="41">
        <f>'Labor 3'!U32</f>
        <v>0</v>
      </c>
    </row>
    <row r="18" spans="1:58" ht="14.85" customHeight="1">
      <c r="BE18" s="42" t="s">
        <v>92</v>
      </c>
      <c r="BF18" s="41">
        <f>'Labor 3'!U35</f>
        <v>0</v>
      </c>
    </row>
    <row r="19" spans="1:58" ht="14.85" customHeight="1">
      <c r="A19" s="39" t="s">
        <v>75</v>
      </c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BE19" s="42" t="s">
        <v>93</v>
      </c>
      <c r="BF19" s="41">
        <f>'Labor 3'!U36</f>
        <v>0</v>
      </c>
    </row>
    <row r="20" spans="1:58" ht="14.85" customHeight="1">
      <c r="BE20" s="42" t="s">
        <v>94</v>
      </c>
      <c r="BF20" s="41">
        <f>'Labor 3'!U38</f>
        <v>0</v>
      </c>
    </row>
    <row r="21" spans="1:58" ht="14.85" customHeight="1">
      <c r="A21" s="458"/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BE21" s="42"/>
      <c r="BF21" s="41">
        <f>SUM(BF9:BF20)</f>
        <v>0</v>
      </c>
    </row>
    <row r="22" spans="1:58" ht="14.85" customHeight="1">
      <c r="AN22" s="42"/>
    </row>
    <row r="23" spans="1:58" ht="14.85" customHeight="1">
      <c r="A23" s="458"/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</row>
    <row r="24" spans="1:58" ht="14.85" customHeight="1"/>
    <row r="25" spans="1:58" ht="14.85" customHeight="1">
      <c r="A25" s="39" t="s">
        <v>76</v>
      </c>
    </row>
    <row r="26" spans="1:58" ht="14.85" customHeight="1"/>
    <row r="27" spans="1:58" ht="14.85" customHeight="1">
      <c r="A27" s="459" t="str">
        <f>IF('Labor 1'!U74="","",'Labor 1'!U74)</f>
        <v/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</row>
    <row r="28" spans="1:58" ht="14.8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58" ht="14.85" customHeight="1">
      <c r="A29" s="459" t="str">
        <f>IF('Labor 1'!U75="","",'Labor 1'!U75)</f>
        <v/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</row>
    <row r="30" spans="1:58" ht="14.8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58" ht="14.85" customHeight="1">
      <c r="A31" s="459" t="str">
        <f>IF('Labor 1'!U76="","",'Labor 1'!U76)</f>
        <v/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</row>
    <row r="32" spans="1:58" ht="14.8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t="14.85" customHeight="1">
      <c r="A33" s="460" t="str">
        <f>IF('Labor 1'!U77="","",'Labor 1'!U77)</f>
        <v/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</row>
    <row r="34" spans="1:29" ht="14.8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4.85" customHeight="1">
      <c r="A35" s="460" t="str">
        <f>IF('Labor 1'!U78="","",'Labor 1'!U78)</f>
        <v/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0"/>
    </row>
    <row r="36" spans="1:29" ht="14.8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ht="14.85" customHeight="1">
      <c r="A37" s="460" t="str">
        <f>IF('Labor 1'!U79="","",'Labor 1'!U79)</f>
        <v/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</row>
    <row r="38" spans="1:29" ht="14.8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ht="14.85" customHeight="1">
      <c r="A39" s="460" t="str">
        <f>IF('Labor 1'!U80="","",'Labor 1'!U80)</f>
        <v/>
      </c>
      <c r="B39" s="460"/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</row>
    <row r="40" spans="1:29" ht="14.85" customHeight="1"/>
    <row r="41" spans="1:29" ht="14.85" customHeight="1"/>
    <row r="42" spans="1:29" ht="14.85" customHeight="1">
      <c r="A42" s="39" t="s">
        <v>77</v>
      </c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</row>
    <row r="43" spans="1:29" ht="14.85" customHeight="1"/>
    <row r="44" spans="1:29" ht="14.85" customHeight="1">
      <c r="A44" s="39" t="s">
        <v>78</v>
      </c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</row>
    <row r="45" spans="1:29" ht="14.85" customHeight="1"/>
    <row r="46" spans="1:29" ht="14.85" customHeight="1">
      <c r="A46" s="39" t="s">
        <v>79</v>
      </c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</row>
    <row r="47" spans="1:29" ht="14.85" customHeight="1"/>
    <row r="48" spans="1:29" ht="14.85" customHeight="1">
      <c r="A48" s="39" t="s">
        <v>80</v>
      </c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</row>
    <row r="49" spans="1:21" ht="14.85" customHeight="1"/>
    <row r="50" spans="1:21" ht="14.85" customHeight="1">
      <c r="A50" s="39" t="s">
        <v>81</v>
      </c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</row>
  </sheetData>
  <sheetProtection sheet="1" selectLockedCells="1"/>
  <mergeCells count="26">
    <mergeCell ref="A1:AD2"/>
    <mergeCell ref="AA4:AC4"/>
    <mergeCell ref="H7:K7"/>
    <mergeCell ref="H10:K10"/>
    <mergeCell ref="O10:R10"/>
    <mergeCell ref="L19:AC19"/>
    <mergeCell ref="A21:AC21"/>
    <mergeCell ref="G13:J13"/>
    <mergeCell ref="U13:AC13"/>
    <mergeCell ref="O11:R11"/>
    <mergeCell ref="H11:K11"/>
    <mergeCell ref="K17:AC17"/>
    <mergeCell ref="K16:AC16"/>
    <mergeCell ref="F50:U50"/>
    <mergeCell ref="A29:AC29"/>
    <mergeCell ref="A31:AC31"/>
    <mergeCell ref="G42:U42"/>
    <mergeCell ref="D48:U48"/>
    <mergeCell ref="A39:AC39"/>
    <mergeCell ref="A23:AC23"/>
    <mergeCell ref="A27:AC27"/>
    <mergeCell ref="G44:U44"/>
    <mergeCell ref="G46:U46"/>
    <mergeCell ref="A33:AC33"/>
    <mergeCell ref="A35:AC35"/>
    <mergeCell ref="A37:AC37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9"/>
  <sheetViews>
    <sheetView zoomScaleNormal="100" workbookViewId="0">
      <selection activeCell="M55" sqref="M55"/>
    </sheetView>
  </sheetViews>
  <sheetFormatPr defaultRowHeight="12.75"/>
  <sheetData>
    <row r="1" spans="1:11" ht="18">
      <c r="A1" s="446" t="s">
        <v>229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5.25" customHeight="1"/>
    <row r="3" spans="1:11" ht="7.5" customHeight="1"/>
    <row r="4" spans="1:11" ht="7.5" customHeight="1"/>
    <row r="5" spans="1:11" ht="14.25">
      <c r="A5" s="468" t="s">
        <v>230</v>
      </c>
      <c r="B5" s="469"/>
      <c r="C5" s="274" t="s">
        <v>231</v>
      </c>
      <c r="D5" s="274"/>
      <c r="E5" s="274"/>
      <c r="F5" s="274"/>
      <c r="G5" s="274"/>
      <c r="H5" s="274"/>
      <c r="I5" s="274"/>
      <c r="J5" s="275"/>
      <c r="K5" s="276"/>
    </row>
    <row r="6" spans="1:11" ht="14.25">
      <c r="A6" s="277"/>
      <c r="B6" s="278"/>
      <c r="C6" s="278" t="s">
        <v>232</v>
      </c>
      <c r="D6" s="278"/>
      <c r="E6" s="278"/>
      <c r="F6" s="278"/>
      <c r="G6" s="278"/>
      <c r="H6" s="278"/>
      <c r="I6" s="278"/>
      <c r="K6" s="279"/>
    </row>
    <row r="7" spans="1:11" ht="6.75" customHeight="1" thickBot="1">
      <c r="A7" s="280"/>
      <c r="C7" s="470"/>
      <c r="D7" s="470"/>
      <c r="E7" s="470"/>
      <c r="F7" s="470"/>
      <c r="G7" s="470"/>
      <c r="H7" s="470"/>
      <c r="I7" s="470"/>
      <c r="J7" s="470"/>
      <c r="K7" s="279"/>
    </row>
    <row r="8" spans="1:11" ht="6.75" customHeight="1">
      <c r="A8" s="280"/>
      <c r="K8" s="279"/>
    </row>
    <row r="9" spans="1:11">
      <c r="A9" s="280"/>
      <c r="C9" s="281" t="s">
        <v>233</v>
      </c>
      <c r="K9" s="279"/>
    </row>
    <row r="10" spans="1:11">
      <c r="A10" s="280"/>
      <c r="C10" s="465" t="s">
        <v>239</v>
      </c>
      <c r="D10" s="465"/>
      <c r="E10" s="465"/>
      <c r="F10" s="465"/>
      <c r="G10" s="465"/>
      <c r="H10" s="465"/>
      <c r="I10" s="465"/>
      <c r="K10" s="279"/>
    </row>
    <row r="11" spans="1:11" ht="6" customHeight="1">
      <c r="A11" s="280"/>
      <c r="K11" s="279"/>
    </row>
    <row r="12" spans="1:11">
      <c r="A12" s="246"/>
      <c r="B12" s="464" t="s">
        <v>285</v>
      </c>
      <c r="C12" s="464"/>
      <c r="D12" s="464"/>
      <c r="E12" s="464"/>
      <c r="F12" s="464"/>
      <c r="G12" s="464"/>
      <c r="H12" s="464"/>
      <c r="I12" s="464"/>
      <c r="J12" s="464"/>
      <c r="K12" s="472"/>
    </row>
    <row r="13" spans="1:11" ht="7.5" customHeight="1"/>
    <row r="14" spans="1:11" ht="14.25">
      <c r="A14" s="466" t="s">
        <v>234</v>
      </c>
      <c r="B14" s="467"/>
      <c r="C14" s="284" t="s">
        <v>235</v>
      </c>
      <c r="D14" s="275"/>
      <c r="E14" s="275"/>
      <c r="F14" s="275"/>
      <c r="G14" s="275"/>
      <c r="H14" s="275"/>
      <c r="I14" s="275"/>
      <c r="J14" s="275"/>
      <c r="K14" s="276"/>
    </row>
    <row r="15" spans="1:11" ht="14.25">
      <c r="A15" s="280"/>
      <c r="C15" s="285" t="s">
        <v>237</v>
      </c>
      <c r="K15" s="279"/>
    </row>
    <row r="16" spans="1:11" ht="14.25">
      <c r="A16" s="280"/>
      <c r="C16" s="283" t="s">
        <v>236</v>
      </c>
      <c r="K16" s="279"/>
    </row>
    <row r="17" spans="1:11" ht="14.25">
      <c r="A17" s="280"/>
      <c r="C17" s="283" t="s">
        <v>242</v>
      </c>
      <c r="K17" s="279"/>
    </row>
    <row r="18" spans="1:11" ht="14.25">
      <c r="A18" s="280"/>
      <c r="C18" s="283" t="s">
        <v>238</v>
      </c>
      <c r="K18" s="279"/>
    </row>
    <row r="19" spans="1:11" ht="14.25">
      <c r="A19" s="280"/>
      <c r="C19" s="283" t="s">
        <v>271</v>
      </c>
      <c r="K19" s="279"/>
    </row>
    <row r="20" spans="1:11" ht="5.25" customHeight="1">
      <c r="A20" s="280"/>
      <c r="K20" s="279"/>
    </row>
    <row r="21" spans="1:11">
      <c r="A21" s="280"/>
      <c r="C21" s="465" t="s">
        <v>240</v>
      </c>
      <c r="D21" s="465"/>
      <c r="E21" s="465"/>
      <c r="F21" s="465"/>
      <c r="G21" s="465"/>
      <c r="H21" s="465"/>
      <c r="I21" s="465"/>
      <c r="J21" s="281"/>
      <c r="K21" s="279"/>
    </row>
    <row r="22" spans="1:11" ht="6" customHeight="1">
      <c r="A22" s="280"/>
      <c r="K22" s="279"/>
    </row>
    <row r="23" spans="1:11">
      <c r="A23" s="246"/>
      <c r="B23" s="31"/>
      <c r="C23" s="471" t="s">
        <v>286</v>
      </c>
      <c r="D23" s="357"/>
      <c r="E23" s="357"/>
      <c r="F23" s="357"/>
      <c r="G23" s="357"/>
      <c r="H23" s="357"/>
      <c r="I23" s="357"/>
      <c r="J23" s="31"/>
      <c r="K23" s="282"/>
    </row>
    <row r="24" spans="1:11" ht="7.5" customHeight="1"/>
    <row r="25" spans="1:11" ht="14.25">
      <c r="A25" s="466" t="s">
        <v>241</v>
      </c>
      <c r="B25" s="467"/>
      <c r="C25" s="284" t="s">
        <v>243</v>
      </c>
      <c r="D25" s="275"/>
      <c r="E25" s="275"/>
      <c r="F25" s="275"/>
      <c r="G25" s="275"/>
      <c r="H25" s="275"/>
      <c r="I25" s="275"/>
      <c r="J25" s="275"/>
      <c r="K25" s="276"/>
    </row>
    <row r="26" spans="1:11" ht="14.25">
      <c r="A26" s="280"/>
      <c r="C26" s="286" t="s">
        <v>244</v>
      </c>
      <c r="K26" s="279"/>
    </row>
    <row r="27" spans="1:11" ht="14.25">
      <c r="A27" s="280"/>
      <c r="C27" s="283" t="s">
        <v>245</v>
      </c>
      <c r="K27" s="279"/>
    </row>
    <row r="28" spans="1:11" ht="14.25">
      <c r="A28" s="280"/>
      <c r="C28" s="283" t="s">
        <v>246</v>
      </c>
      <c r="K28" s="279"/>
    </row>
    <row r="29" spans="1:11">
      <c r="A29" s="280"/>
      <c r="C29" s="287" t="s">
        <v>247</v>
      </c>
      <c r="K29" s="279"/>
    </row>
    <row r="30" spans="1:11">
      <c r="A30" s="280"/>
      <c r="C30" s="287" t="s">
        <v>248</v>
      </c>
      <c r="K30" s="279"/>
    </row>
    <row r="31" spans="1:11" ht="6" customHeight="1">
      <c r="A31" s="280"/>
      <c r="K31" s="279"/>
    </row>
    <row r="32" spans="1:11">
      <c r="A32" s="280"/>
      <c r="C32" s="465" t="s">
        <v>249</v>
      </c>
      <c r="D32" s="465"/>
      <c r="E32" s="465"/>
      <c r="F32" s="465"/>
      <c r="G32" s="465"/>
      <c r="H32" s="465"/>
      <c r="I32" s="465"/>
      <c r="K32" s="279"/>
    </row>
    <row r="33" spans="1:11" ht="6" customHeight="1">
      <c r="A33" s="280"/>
      <c r="K33" s="279"/>
    </row>
    <row r="34" spans="1:11">
      <c r="A34" s="246"/>
      <c r="B34" s="31"/>
      <c r="C34" s="464" t="s">
        <v>250</v>
      </c>
      <c r="D34" s="357"/>
      <c r="E34" s="357"/>
      <c r="F34" s="357"/>
      <c r="G34" s="357"/>
      <c r="H34" s="357"/>
      <c r="I34" s="357"/>
      <c r="J34" s="31"/>
      <c r="K34" s="282"/>
    </row>
    <row r="35" spans="1:11" ht="7.5" customHeight="1"/>
    <row r="36" spans="1:11" ht="14.25">
      <c r="A36" s="466" t="s">
        <v>251</v>
      </c>
      <c r="B36" s="467"/>
      <c r="C36" s="284" t="s">
        <v>252</v>
      </c>
      <c r="D36" s="275"/>
      <c r="E36" s="275"/>
      <c r="F36" s="275"/>
      <c r="G36" s="275"/>
      <c r="H36" s="275"/>
      <c r="I36" s="275"/>
      <c r="J36" s="275"/>
      <c r="K36" s="276"/>
    </row>
    <row r="37" spans="1:11" ht="14.25">
      <c r="A37" s="280"/>
      <c r="C37" s="285" t="s">
        <v>254</v>
      </c>
      <c r="K37" s="279"/>
    </row>
    <row r="38" spans="1:11" ht="14.25">
      <c r="A38" s="280"/>
      <c r="C38" s="283" t="s">
        <v>253</v>
      </c>
      <c r="K38" s="279"/>
    </row>
    <row r="39" spans="1:11" ht="14.25">
      <c r="A39" s="280"/>
      <c r="C39" s="283" t="s">
        <v>255</v>
      </c>
      <c r="K39" s="279"/>
    </row>
    <row r="40" spans="1:11" ht="14.25">
      <c r="A40" s="280"/>
      <c r="C40" s="283" t="s">
        <v>260</v>
      </c>
      <c r="K40" s="279"/>
    </row>
    <row r="41" spans="1:11" ht="14.25">
      <c r="A41" s="280"/>
      <c r="C41" s="283" t="s">
        <v>256</v>
      </c>
      <c r="K41" s="279"/>
    </row>
    <row r="42" spans="1:11" ht="6" customHeight="1">
      <c r="A42" s="280"/>
      <c r="K42" s="279"/>
    </row>
    <row r="43" spans="1:11">
      <c r="A43" s="280"/>
      <c r="C43" s="465" t="s">
        <v>257</v>
      </c>
      <c r="D43" s="465"/>
      <c r="E43" s="465"/>
      <c r="F43" s="465"/>
      <c r="G43" s="465"/>
      <c r="H43" s="465"/>
      <c r="I43" s="465"/>
      <c r="K43" s="279"/>
    </row>
    <row r="44" spans="1:11" ht="6" customHeight="1">
      <c r="A44" s="280"/>
      <c r="K44" s="279"/>
    </row>
    <row r="45" spans="1:11">
      <c r="A45" s="246"/>
      <c r="B45" s="31"/>
      <c r="C45" s="464" t="s">
        <v>258</v>
      </c>
      <c r="D45" s="357"/>
      <c r="E45" s="357"/>
      <c r="F45" s="357"/>
      <c r="G45" s="357"/>
      <c r="H45" s="357"/>
      <c r="I45" s="357"/>
      <c r="J45" s="31"/>
      <c r="K45" s="282"/>
    </row>
    <row r="46" spans="1:11" ht="7.5" customHeight="1"/>
    <row r="47" spans="1:11" ht="14.25">
      <c r="A47" s="466" t="s">
        <v>259</v>
      </c>
      <c r="B47" s="467"/>
      <c r="C47" s="284" t="s">
        <v>261</v>
      </c>
      <c r="D47" s="275"/>
      <c r="E47" s="275"/>
      <c r="F47" s="275"/>
      <c r="G47" s="275"/>
      <c r="H47" s="275"/>
      <c r="I47" s="275"/>
      <c r="J47" s="275"/>
      <c r="K47" s="276"/>
    </row>
    <row r="48" spans="1:11" ht="14.25">
      <c r="A48" s="280"/>
      <c r="C48" s="285" t="s">
        <v>262</v>
      </c>
      <c r="K48" s="279"/>
    </row>
    <row r="49" spans="1:11" ht="14.25">
      <c r="A49" s="280"/>
      <c r="C49" s="283" t="s">
        <v>263</v>
      </c>
      <c r="K49" s="279"/>
    </row>
    <row r="50" spans="1:11" ht="14.25">
      <c r="A50" s="280"/>
      <c r="C50" s="283" t="s">
        <v>255</v>
      </c>
      <c r="K50" s="279"/>
    </row>
    <row r="51" spans="1:11" ht="14.25">
      <c r="A51" s="280"/>
      <c r="C51" s="283" t="s">
        <v>264</v>
      </c>
      <c r="K51" s="279"/>
    </row>
    <row r="52" spans="1:11" ht="6" customHeight="1">
      <c r="A52" s="280"/>
      <c r="K52" s="279"/>
    </row>
    <row r="53" spans="1:11">
      <c r="A53" s="280"/>
      <c r="C53" s="465" t="s">
        <v>265</v>
      </c>
      <c r="D53" s="465"/>
      <c r="E53" s="465"/>
      <c r="F53" s="465"/>
      <c r="G53" s="465"/>
      <c r="H53" s="465"/>
      <c r="I53" s="465"/>
      <c r="K53" s="279"/>
    </row>
    <row r="54" spans="1:11" ht="6" customHeight="1">
      <c r="A54" s="280"/>
      <c r="K54" s="279"/>
    </row>
    <row r="55" spans="1:11">
      <c r="A55" s="246"/>
      <c r="B55" s="31"/>
      <c r="C55" s="471" t="s">
        <v>287</v>
      </c>
      <c r="D55" s="471"/>
      <c r="E55" s="471"/>
      <c r="F55" s="471"/>
      <c r="G55" s="471"/>
      <c r="H55" s="471"/>
      <c r="I55" s="471"/>
      <c r="J55" s="471"/>
      <c r="K55" s="282"/>
    </row>
    <row r="56" spans="1:11" ht="7.5" customHeight="1"/>
    <row r="57" spans="1:11" ht="14.25">
      <c r="A57" s="466" t="s">
        <v>266</v>
      </c>
      <c r="B57" s="467"/>
      <c r="C57" s="284" t="s">
        <v>272</v>
      </c>
      <c r="D57" s="275"/>
      <c r="E57" s="275"/>
      <c r="F57" s="275"/>
      <c r="G57" s="275"/>
      <c r="H57" s="275"/>
      <c r="I57" s="275"/>
      <c r="J57" s="275"/>
      <c r="K57" s="276"/>
    </row>
    <row r="58" spans="1:11" ht="14.25">
      <c r="A58" s="280"/>
      <c r="C58" s="285" t="s">
        <v>254</v>
      </c>
      <c r="K58" s="279"/>
    </row>
    <row r="59" spans="1:11" ht="14.25">
      <c r="A59" s="280"/>
      <c r="C59" s="283" t="s">
        <v>253</v>
      </c>
      <c r="K59" s="279"/>
    </row>
    <row r="60" spans="1:11" ht="14.25">
      <c r="A60" s="280"/>
      <c r="C60" s="283" t="s">
        <v>273</v>
      </c>
      <c r="K60" s="279"/>
    </row>
    <row r="61" spans="1:11" ht="14.25">
      <c r="A61" s="280"/>
      <c r="C61" s="283" t="s">
        <v>256</v>
      </c>
      <c r="K61" s="279"/>
    </row>
    <row r="62" spans="1:11" ht="6" customHeight="1">
      <c r="A62" s="280"/>
      <c r="K62" s="279"/>
    </row>
    <row r="63" spans="1:11">
      <c r="A63" s="280"/>
      <c r="C63" s="465" t="s">
        <v>267</v>
      </c>
      <c r="D63" s="465"/>
      <c r="E63" s="465"/>
      <c r="F63" s="465"/>
      <c r="G63" s="465"/>
      <c r="H63" s="465"/>
      <c r="I63" s="465"/>
      <c r="K63" s="279"/>
    </row>
    <row r="64" spans="1:11" ht="6" customHeight="1">
      <c r="A64" s="280"/>
      <c r="K64" s="279"/>
    </row>
    <row r="65" spans="1:11">
      <c r="A65" s="246"/>
      <c r="B65" s="31"/>
      <c r="C65" s="471" t="s">
        <v>288</v>
      </c>
      <c r="D65" s="357"/>
      <c r="E65" s="357"/>
      <c r="F65" s="357"/>
      <c r="G65" s="357"/>
      <c r="H65" s="357"/>
      <c r="I65" s="357"/>
      <c r="J65" s="31"/>
      <c r="K65" s="282"/>
    </row>
    <row r="66" spans="1:11" ht="7.5" customHeight="1"/>
    <row r="67" spans="1:11" ht="14.25">
      <c r="A67" s="283" t="s">
        <v>268</v>
      </c>
    </row>
    <row r="68" spans="1:11" ht="14.25">
      <c r="A68" s="283" t="s">
        <v>269</v>
      </c>
    </row>
    <row r="69" spans="1:11" ht="14.25">
      <c r="A69" s="283" t="s">
        <v>270</v>
      </c>
    </row>
  </sheetData>
  <sheetProtection selectLockedCells="1"/>
  <mergeCells count="20">
    <mergeCell ref="C45:I45"/>
    <mergeCell ref="A57:B57"/>
    <mergeCell ref="C63:I63"/>
    <mergeCell ref="C65:I65"/>
    <mergeCell ref="A47:B47"/>
    <mergeCell ref="C53:I53"/>
    <mergeCell ref="C55:J55"/>
    <mergeCell ref="C34:I34"/>
    <mergeCell ref="C43:I43"/>
    <mergeCell ref="A36:B36"/>
    <mergeCell ref="A1:K1"/>
    <mergeCell ref="A5:B5"/>
    <mergeCell ref="C7:J7"/>
    <mergeCell ref="C23:I23"/>
    <mergeCell ref="C21:I21"/>
    <mergeCell ref="C10:I10"/>
    <mergeCell ref="A14:B14"/>
    <mergeCell ref="A25:B25"/>
    <mergeCell ref="C32:I32"/>
    <mergeCell ref="B12:K12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E957BE01-D4E5-4AAE-907A-DD258DCE0187}"/>
    <hyperlink ref="C23" r:id="rId4" xr:uid="{A9E36139-1ADC-4855-A6CD-CB98F3750831}"/>
    <hyperlink ref="C55" r:id="rId5" xr:uid="{1664E49E-566D-41DD-A7B4-AC17EFAB8748}"/>
    <hyperlink ref="C65" r:id="rId6" xr:uid="{75EF29E4-9BCB-4D38-AA98-76CD1BD41AA6}"/>
  </hyperlinks>
  <pageMargins left="0" right="0" top="0" bottom="0" header="0" footer="0"/>
  <pageSetup scale="97" orientation="portrait" r:id="rId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5"/>
  <sheetViews>
    <sheetView zoomScaleNormal="100" workbookViewId="0">
      <selection activeCell="A145" sqref="A145:J145"/>
    </sheetView>
  </sheetViews>
  <sheetFormatPr defaultRowHeight="12.75"/>
  <cols>
    <col min="1" max="1" width="10.5703125" customWidth="1"/>
  </cols>
  <sheetData>
    <row r="1" spans="1:10" ht="13.5" thickTop="1">
      <c r="C1" s="384" t="s">
        <v>207</v>
      </c>
      <c r="D1" s="385"/>
      <c r="E1" s="385"/>
      <c r="F1" s="385"/>
      <c r="G1" s="385"/>
      <c r="H1" s="386"/>
    </row>
    <row r="2" spans="1:10" ht="13.5" thickBot="1">
      <c r="A2" s="349"/>
      <c r="B2" s="390"/>
      <c r="C2" s="387"/>
      <c r="D2" s="388"/>
      <c r="E2" s="388"/>
      <c r="F2" s="388"/>
      <c r="G2" s="388"/>
      <c r="H2" s="389"/>
    </row>
    <row r="3" spans="1:10" ht="14.25" thickTop="1" thickBot="1">
      <c r="B3" s="1"/>
      <c r="C3" s="391"/>
      <c r="D3" s="392"/>
      <c r="E3" s="392"/>
      <c r="F3" s="392"/>
      <c r="G3" s="392"/>
      <c r="H3" s="392"/>
    </row>
    <row r="4" spans="1:10" ht="14.25" thickTop="1" thickBot="1">
      <c r="A4" s="373" t="s">
        <v>39</v>
      </c>
      <c r="B4" s="374"/>
      <c r="C4" s="375" t="str">
        <f>IF('Labor 1'!C4:H4="","",'Labor 1'!C4:H4)</f>
        <v/>
      </c>
      <c r="D4" s="376"/>
      <c r="E4" s="376"/>
      <c r="F4" s="376"/>
      <c r="G4" s="376"/>
      <c r="H4" s="377"/>
      <c r="I4" s="235"/>
    </row>
    <row r="5" spans="1:10" ht="14.25" thickTop="1" thickBot="1">
      <c r="A5" s="236"/>
      <c r="B5" s="236"/>
      <c r="C5" s="236"/>
      <c r="D5" s="236"/>
      <c r="E5" s="236"/>
      <c r="F5" s="236"/>
      <c r="G5" s="236"/>
      <c r="H5" s="236"/>
      <c r="I5" s="236"/>
      <c r="J5" s="236"/>
    </row>
    <row r="6" spans="1:10" ht="14.25" thickTop="1" thickBot="1">
      <c r="A6" s="373" t="s">
        <v>43</v>
      </c>
      <c r="B6" s="374"/>
      <c r="C6" s="375" t="str">
        <f>IF('Labor 1'!C6:H6="","",'Labor 1'!C6:H6)</f>
        <v/>
      </c>
      <c r="D6" s="376"/>
      <c r="E6" s="376"/>
      <c r="F6" s="376"/>
      <c r="G6" s="376"/>
      <c r="H6" s="377"/>
      <c r="I6" s="236"/>
      <c r="J6" s="236"/>
    </row>
    <row r="7" spans="1:10" ht="14.25" thickTop="1" thickBot="1">
      <c r="A7" s="236"/>
      <c r="B7" s="236"/>
      <c r="C7" s="237"/>
      <c r="D7" s="237"/>
      <c r="E7" s="237"/>
      <c r="F7" s="237"/>
      <c r="G7" s="237"/>
      <c r="H7" s="237"/>
      <c r="I7" s="236"/>
      <c r="J7" s="236"/>
    </row>
    <row r="8" spans="1:10" ht="13.5" thickTop="1">
      <c r="A8" s="236"/>
      <c r="B8" s="236"/>
      <c r="C8" s="378" t="s">
        <v>206</v>
      </c>
      <c r="D8" s="379"/>
      <c r="E8" s="379"/>
      <c r="F8" s="379"/>
      <c r="G8" s="379"/>
      <c r="H8" s="380"/>
      <c r="I8" s="236"/>
      <c r="J8" s="236"/>
    </row>
    <row r="9" spans="1:10" ht="13.5" thickBot="1">
      <c r="A9" s="236"/>
      <c r="B9" s="236"/>
      <c r="C9" s="381"/>
      <c r="D9" s="382"/>
      <c r="E9" s="382"/>
      <c r="F9" s="382"/>
      <c r="G9" s="382"/>
      <c r="H9" s="383"/>
      <c r="I9" s="238"/>
      <c r="J9" s="238"/>
    </row>
    <row r="10" spans="1:10" ht="13.5" thickTop="1">
      <c r="A10" s="370" t="str">
        <f>IF('Labor 1'!B10="","",'Labor 1'!B10)</f>
        <v/>
      </c>
      <c r="B10" s="371"/>
      <c r="C10" s="371"/>
      <c r="D10" s="371"/>
      <c r="E10" s="371"/>
      <c r="F10" s="371"/>
      <c r="G10" s="371"/>
      <c r="H10" s="371"/>
      <c r="I10" s="371"/>
      <c r="J10" s="372"/>
    </row>
    <row r="11" spans="1:10">
      <c r="A11" s="370" t="str">
        <f>IF('Labor 1'!B11="","",'Labor 1'!B11)</f>
        <v/>
      </c>
      <c r="B11" s="371"/>
      <c r="C11" s="371"/>
      <c r="D11" s="371"/>
      <c r="E11" s="371"/>
      <c r="F11" s="371"/>
      <c r="G11" s="371"/>
      <c r="H11" s="371"/>
      <c r="I11" s="371"/>
      <c r="J11" s="372"/>
    </row>
    <row r="12" spans="1:10">
      <c r="A12" s="370" t="str">
        <f>IF('Labor 1'!B12="","",'Labor 1'!B12)</f>
        <v/>
      </c>
      <c r="B12" s="371"/>
      <c r="C12" s="371"/>
      <c r="D12" s="371"/>
      <c r="E12" s="371"/>
      <c r="F12" s="371"/>
      <c r="G12" s="371"/>
      <c r="H12" s="371"/>
      <c r="I12" s="371"/>
      <c r="J12" s="372"/>
    </row>
    <row r="13" spans="1:10">
      <c r="A13" s="370" t="str">
        <f>IF('Labor 1'!B13="","",'Labor 1'!B13)</f>
        <v/>
      </c>
      <c r="B13" s="371"/>
      <c r="C13" s="371"/>
      <c r="D13" s="371"/>
      <c r="E13" s="371"/>
      <c r="F13" s="371"/>
      <c r="G13" s="371"/>
      <c r="H13" s="371"/>
      <c r="I13" s="371"/>
      <c r="J13" s="372"/>
    </row>
    <row r="14" spans="1:10">
      <c r="A14" s="370" t="str">
        <f>IF('Labor 1'!B14="","",'Labor 1'!B14)</f>
        <v/>
      </c>
      <c r="B14" s="371"/>
      <c r="C14" s="371"/>
      <c r="D14" s="371"/>
      <c r="E14" s="371"/>
      <c r="F14" s="371"/>
      <c r="G14" s="371"/>
      <c r="H14" s="371"/>
      <c r="I14" s="371"/>
      <c r="J14" s="372"/>
    </row>
    <row r="15" spans="1:10">
      <c r="A15" s="370" t="str">
        <f>IF('Labor 1'!B15="","",'Labor 1'!B15)</f>
        <v/>
      </c>
      <c r="B15" s="371"/>
      <c r="C15" s="371"/>
      <c r="D15" s="371"/>
      <c r="E15" s="371"/>
      <c r="F15" s="371"/>
      <c r="G15" s="371"/>
      <c r="H15" s="371"/>
      <c r="I15" s="371"/>
      <c r="J15" s="372"/>
    </row>
    <row r="16" spans="1:10">
      <c r="A16" s="370" t="str">
        <f>IF('Labor 1'!B16="","",'Labor 1'!B16)</f>
        <v/>
      </c>
      <c r="B16" s="371"/>
      <c r="C16" s="371"/>
      <c r="D16" s="371"/>
      <c r="E16" s="371"/>
      <c r="F16" s="371"/>
      <c r="G16" s="371"/>
      <c r="H16" s="371"/>
      <c r="I16" s="371"/>
      <c r="J16" s="372"/>
    </row>
    <row r="17" spans="1:10">
      <c r="A17" s="370" t="str">
        <f>IF('Labor 1'!B17="","",'Labor 1'!B17)</f>
        <v/>
      </c>
      <c r="B17" s="371"/>
      <c r="C17" s="371"/>
      <c r="D17" s="371"/>
      <c r="E17" s="371"/>
      <c r="F17" s="371"/>
      <c r="G17" s="371"/>
      <c r="H17" s="371"/>
      <c r="I17" s="371"/>
      <c r="J17" s="372"/>
    </row>
    <row r="18" spans="1:10">
      <c r="A18" s="370" t="str">
        <f>IF('Labor 1'!B18="","",'Labor 1'!B18)</f>
        <v/>
      </c>
      <c r="B18" s="371"/>
      <c r="C18" s="371"/>
      <c r="D18" s="371"/>
      <c r="E18" s="371"/>
      <c r="F18" s="371"/>
      <c r="G18" s="371"/>
      <c r="H18" s="371"/>
      <c r="I18" s="371"/>
      <c r="J18" s="372"/>
    </row>
    <row r="19" spans="1:10">
      <c r="A19" s="370" t="str">
        <f>IF('Labor 1'!B19="","",'Labor 1'!B19)</f>
        <v/>
      </c>
      <c r="B19" s="371"/>
      <c r="C19" s="371"/>
      <c r="D19" s="371"/>
      <c r="E19" s="371"/>
      <c r="F19" s="371"/>
      <c r="G19" s="371"/>
      <c r="H19" s="371"/>
      <c r="I19" s="371"/>
      <c r="J19" s="372"/>
    </row>
    <row r="20" spans="1:10">
      <c r="A20" s="370" t="str">
        <f>IF('Labor 1'!B20="","",'Labor 1'!B20)</f>
        <v/>
      </c>
      <c r="B20" s="371"/>
      <c r="C20" s="371"/>
      <c r="D20" s="371"/>
      <c r="E20" s="371"/>
      <c r="F20" s="371"/>
      <c r="G20" s="371"/>
      <c r="H20" s="371"/>
      <c r="I20" s="371"/>
      <c r="J20" s="372"/>
    </row>
    <row r="21" spans="1:10">
      <c r="A21" s="370" t="str">
        <f>IF('Labor 1'!B21="","",'Labor 1'!B21)</f>
        <v/>
      </c>
      <c r="B21" s="371"/>
      <c r="C21" s="371"/>
      <c r="D21" s="371"/>
      <c r="E21" s="371"/>
      <c r="F21" s="371"/>
      <c r="G21" s="371"/>
      <c r="H21" s="371"/>
      <c r="I21" s="371"/>
      <c r="J21" s="372"/>
    </row>
    <row r="22" spans="1:10">
      <c r="A22" s="370" t="str">
        <f>IF('Labor 1'!B22="","",'Labor 1'!B22)</f>
        <v/>
      </c>
      <c r="B22" s="371"/>
      <c r="C22" s="371"/>
      <c r="D22" s="371"/>
      <c r="E22" s="371"/>
      <c r="F22" s="371"/>
      <c r="G22" s="371"/>
      <c r="H22" s="371"/>
      <c r="I22" s="371"/>
      <c r="J22" s="372"/>
    </row>
    <row r="23" spans="1:10">
      <c r="A23" s="370" t="str">
        <f>IF('Labor 1'!B23="","",'Labor 1'!B23)</f>
        <v/>
      </c>
      <c r="B23" s="371"/>
      <c r="C23" s="371"/>
      <c r="D23" s="371"/>
      <c r="E23" s="371"/>
      <c r="F23" s="371"/>
      <c r="G23" s="371"/>
      <c r="H23" s="371"/>
      <c r="I23" s="371"/>
      <c r="J23" s="372"/>
    </row>
    <row r="24" spans="1:10">
      <c r="A24" s="370" t="str">
        <f>IF('Labor 1'!B24="","",'Labor 1'!B24)</f>
        <v/>
      </c>
      <c r="B24" s="371"/>
      <c r="C24" s="371"/>
      <c r="D24" s="371"/>
      <c r="E24" s="371"/>
      <c r="F24" s="371"/>
      <c r="G24" s="371"/>
      <c r="H24" s="371"/>
      <c r="I24" s="371"/>
      <c r="J24" s="372"/>
    </row>
    <row r="25" spans="1:10">
      <c r="A25" s="370" t="str">
        <f>IF('Labor 1'!B25="","",'Labor 1'!B25)</f>
        <v/>
      </c>
      <c r="B25" s="371"/>
      <c r="C25" s="371"/>
      <c r="D25" s="371"/>
      <c r="E25" s="371"/>
      <c r="F25" s="371"/>
      <c r="G25" s="371"/>
      <c r="H25" s="371"/>
      <c r="I25" s="371"/>
      <c r="J25" s="372"/>
    </row>
    <row r="26" spans="1:10">
      <c r="A26" s="370" t="str">
        <f>IF('Labor 1'!B26="","",'Labor 1'!B26)</f>
        <v/>
      </c>
      <c r="B26" s="371"/>
      <c r="C26" s="371"/>
      <c r="D26" s="371"/>
      <c r="E26" s="371"/>
      <c r="F26" s="371"/>
      <c r="G26" s="371"/>
      <c r="H26" s="371"/>
      <c r="I26" s="371"/>
      <c r="J26" s="372"/>
    </row>
    <row r="27" spans="1:10">
      <c r="A27" s="370" t="str">
        <f>IF('Labor 1'!B27="","",'Labor 1'!B27)</f>
        <v/>
      </c>
      <c r="B27" s="371"/>
      <c r="C27" s="371"/>
      <c r="D27" s="371"/>
      <c r="E27" s="371"/>
      <c r="F27" s="371"/>
      <c r="G27" s="371"/>
      <c r="H27" s="371"/>
      <c r="I27" s="371"/>
      <c r="J27" s="372"/>
    </row>
    <row r="28" spans="1:10">
      <c r="A28" s="370" t="str">
        <f>IF('Labor 1'!B28="","",'Labor 1'!B28)</f>
        <v/>
      </c>
      <c r="B28" s="371"/>
      <c r="C28" s="371"/>
      <c r="D28" s="371"/>
      <c r="E28" s="371"/>
      <c r="F28" s="371"/>
      <c r="G28" s="371"/>
      <c r="H28" s="371"/>
      <c r="I28" s="371"/>
      <c r="J28" s="372"/>
    </row>
    <row r="29" spans="1:10">
      <c r="A29" s="370" t="str">
        <f>IF('Labor 1'!B29="","",'Labor 1'!B29)</f>
        <v/>
      </c>
      <c r="B29" s="371"/>
      <c r="C29" s="371"/>
      <c r="D29" s="371"/>
      <c r="E29" s="371"/>
      <c r="F29" s="371"/>
      <c r="G29" s="371"/>
      <c r="H29" s="371"/>
      <c r="I29" s="371"/>
      <c r="J29" s="372"/>
    </row>
    <row r="30" spans="1:10">
      <c r="A30" s="370" t="str">
        <f>IF('Labor 1'!B30="","",'Labor 1'!B30)</f>
        <v/>
      </c>
      <c r="B30" s="371"/>
      <c r="C30" s="371"/>
      <c r="D30" s="371"/>
      <c r="E30" s="371"/>
      <c r="F30" s="371"/>
      <c r="G30" s="371"/>
      <c r="H30" s="371"/>
      <c r="I30" s="371"/>
      <c r="J30" s="372"/>
    </row>
    <row r="31" spans="1:10">
      <c r="A31" s="370" t="str">
        <f>IF('Labor 1'!B31="","",'Labor 1'!B31)</f>
        <v/>
      </c>
      <c r="B31" s="371"/>
      <c r="C31" s="371"/>
      <c r="D31" s="371"/>
      <c r="E31" s="371"/>
      <c r="F31" s="371"/>
      <c r="G31" s="371"/>
      <c r="H31" s="371"/>
      <c r="I31" s="371"/>
      <c r="J31" s="372"/>
    </row>
    <row r="32" spans="1:10">
      <c r="A32" s="370" t="str">
        <f>IF('Labor 1'!B32="","",'Labor 1'!B32)</f>
        <v/>
      </c>
      <c r="B32" s="371"/>
      <c r="C32" s="371"/>
      <c r="D32" s="371"/>
      <c r="E32" s="371"/>
      <c r="F32" s="371"/>
      <c r="G32" s="371"/>
      <c r="H32" s="371"/>
      <c r="I32" s="371"/>
      <c r="J32" s="372"/>
    </row>
    <row r="33" spans="1:10">
      <c r="A33" s="370" t="str">
        <f>IF('Labor 1'!B33="","",'Labor 1'!B33)</f>
        <v/>
      </c>
      <c r="B33" s="371"/>
      <c r="C33" s="371"/>
      <c r="D33" s="371"/>
      <c r="E33" s="371"/>
      <c r="F33" s="371"/>
      <c r="G33" s="371"/>
      <c r="H33" s="371"/>
      <c r="I33" s="371"/>
      <c r="J33" s="372"/>
    </row>
    <row r="34" spans="1:10">
      <c r="A34" s="370" t="str">
        <f>IF('Labor 1'!B34="","",'Labor 1'!B34)</f>
        <v/>
      </c>
      <c r="B34" s="371"/>
      <c r="C34" s="371"/>
      <c r="D34" s="371"/>
      <c r="E34" s="371"/>
      <c r="F34" s="371"/>
      <c r="G34" s="371"/>
      <c r="H34" s="371"/>
      <c r="I34" s="371"/>
      <c r="J34" s="372"/>
    </row>
    <row r="35" spans="1:10">
      <c r="A35" s="370" t="str">
        <f>IF('Labor 1'!B35="","",'Labor 1'!B35)</f>
        <v/>
      </c>
      <c r="B35" s="371"/>
      <c r="C35" s="371"/>
      <c r="D35" s="371"/>
      <c r="E35" s="371"/>
      <c r="F35" s="371"/>
      <c r="G35" s="371"/>
      <c r="H35" s="371"/>
      <c r="I35" s="371"/>
      <c r="J35" s="372"/>
    </row>
    <row r="36" spans="1:10">
      <c r="A36" s="370" t="str">
        <f>IF('Labor 1'!B36="","",'Labor 1'!B36)</f>
        <v/>
      </c>
      <c r="B36" s="371"/>
      <c r="C36" s="371"/>
      <c r="D36" s="371"/>
      <c r="E36" s="371"/>
      <c r="F36" s="371"/>
      <c r="G36" s="371"/>
      <c r="H36" s="371"/>
      <c r="I36" s="371"/>
      <c r="J36" s="372"/>
    </row>
    <row r="37" spans="1:10">
      <c r="A37" s="370" t="str">
        <f>IF('Labor 1'!B37="","",'Labor 1'!B37)</f>
        <v/>
      </c>
      <c r="B37" s="371"/>
      <c r="C37" s="371"/>
      <c r="D37" s="371"/>
      <c r="E37" s="371"/>
      <c r="F37" s="371"/>
      <c r="G37" s="371"/>
      <c r="H37" s="371"/>
      <c r="I37" s="371"/>
      <c r="J37" s="372"/>
    </row>
    <row r="38" spans="1:10">
      <c r="A38" s="370" t="str">
        <f>IF('Labor 1'!B38="","",'Labor 1'!B38)</f>
        <v/>
      </c>
      <c r="B38" s="371"/>
      <c r="C38" s="371"/>
      <c r="D38" s="371"/>
      <c r="E38" s="371"/>
      <c r="F38" s="371"/>
      <c r="G38" s="371"/>
      <c r="H38" s="371"/>
      <c r="I38" s="371"/>
      <c r="J38" s="372"/>
    </row>
    <row r="39" spans="1:10">
      <c r="A39" s="370" t="str">
        <f>IF('Labor 1'!B39="","",'Labor 1'!B39)</f>
        <v/>
      </c>
      <c r="B39" s="371"/>
      <c r="C39" s="371"/>
      <c r="D39" s="371"/>
      <c r="E39" s="371"/>
      <c r="F39" s="371"/>
      <c r="G39" s="371"/>
      <c r="H39" s="371"/>
      <c r="I39" s="371"/>
      <c r="J39" s="372"/>
    </row>
    <row r="40" spans="1:10">
      <c r="A40" s="370" t="str">
        <f>IF('Labor 1'!B40="","",'Labor 1'!B40)</f>
        <v/>
      </c>
      <c r="B40" s="371"/>
      <c r="C40" s="371"/>
      <c r="D40" s="371"/>
      <c r="E40" s="371"/>
      <c r="F40" s="371"/>
      <c r="G40" s="371"/>
      <c r="H40" s="371"/>
      <c r="I40" s="371"/>
      <c r="J40" s="372"/>
    </row>
    <row r="41" spans="1:10">
      <c r="A41" s="370" t="str">
        <f>IF('Labor 1'!B41="","",'Labor 1'!B41)</f>
        <v/>
      </c>
      <c r="B41" s="371"/>
      <c r="C41" s="371"/>
      <c r="D41" s="371"/>
      <c r="E41" s="371"/>
      <c r="F41" s="371"/>
      <c r="G41" s="371"/>
      <c r="H41" s="371"/>
      <c r="I41" s="371"/>
      <c r="J41" s="372"/>
    </row>
    <row r="42" spans="1:10">
      <c r="A42" s="370" t="str">
        <f>IF('Labor 1'!B42="","",'Labor 1'!B42)</f>
        <v/>
      </c>
      <c r="B42" s="371"/>
      <c r="C42" s="371"/>
      <c r="D42" s="371"/>
      <c r="E42" s="371"/>
      <c r="F42" s="371"/>
      <c r="G42" s="371"/>
      <c r="H42" s="371"/>
      <c r="I42" s="371"/>
      <c r="J42" s="372"/>
    </row>
    <row r="43" spans="1:10">
      <c r="A43" s="370" t="str">
        <f>IF('Labor 1'!B43="","",'Labor 1'!B43)</f>
        <v/>
      </c>
      <c r="B43" s="371"/>
      <c r="C43" s="371"/>
      <c r="D43" s="371"/>
      <c r="E43" s="371"/>
      <c r="F43" s="371"/>
      <c r="G43" s="371"/>
      <c r="H43" s="371"/>
      <c r="I43" s="371"/>
      <c r="J43" s="372"/>
    </row>
    <row r="44" spans="1:10">
      <c r="A44" s="370" t="str">
        <f>IF('Labor 1'!B44="","",'Labor 1'!B44)</f>
        <v/>
      </c>
      <c r="B44" s="371"/>
      <c r="C44" s="371"/>
      <c r="D44" s="371"/>
      <c r="E44" s="371"/>
      <c r="F44" s="371"/>
      <c r="G44" s="371"/>
      <c r="H44" s="371"/>
      <c r="I44" s="371"/>
      <c r="J44" s="372"/>
    </row>
    <row r="45" spans="1:10">
      <c r="A45" s="370" t="str">
        <f>IF('Labor 1'!B45="","",'Labor 1'!B45)</f>
        <v/>
      </c>
      <c r="B45" s="371"/>
      <c r="C45" s="371"/>
      <c r="D45" s="371"/>
      <c r="E45" s="371"/>
      <c r="F45" s="371"/>
      <c r="G45" s="371"/>
      <c r="H45" s="371"/>
      <c r="I45" s="371"/>
      <c r="J45" s="372"/>
    </row>
    <row r="46" spans="1:10">
      <c r="A46" s="370" t="str">
        <f>IF('Labor 1'!B46="","",'Labor 1'!B46)</f>
        <v/>
      </c>
      <c r="B46" s="371"/>
      <c r="C46" s="371"/>
      <c r="D46" s="371"/>
      <c r="E46" s="371"/>
      <c r="F46" s="371"/>
      <c r="G46" s="371"/>
      <c r="H46" s="371"/>
      <c r="I46" s="371"/>
      <c r="J46" s="372"/>
    </row>
    <row r="48" spans="1:10" ht="13.5" thickBot="1"/>
    <row r="49" spans="1:10" ht="13.5" thickTop="1">
      <c r="C49" s="384" t="s">
        <v>207</v>
      </c>
      <c r="D49" s="385"/>
      <c r="E49" s="385"/>
      <c r="F49" s="385"/>
      <c r="G49" s="385"/>
      <c r="H49" s="386"/>
    </row>
    <row r="50" spans="1:10" ht="13.5" thickBot="1">
      <c r="A50" s="349"/>
      <c r="B50" s="390"/>
      <c r="C50" s="387"/>
      <c r="D50" s="388"/>
      <c r="E50" s="388"/>
      <c r="F50" s="388"/>
      <c r="G50" s="388"/>
      <c r="H50" s="389"/>
    </row>
    <row r="51" spans="1:10" ht="14.25" thickTop="1" thickBot="1">
      <c r="B51" s="1"/>
      <c r="C51" s="391"/>
      <c r="D51" s="392"/>
      <c r="E51" s="392"/>
      <c r="F51" s="392"/>
      <c r="G51" s="392"/>
      <c r="H51" s="392"/>
    </row>
    <row r="52" spans="1:10" ht="14.25" thickTop="1" thickBot="1">
      <c r="A52" s="373" t="s">
        <v>39</v>
      </c>
      <c r="B52" s="374"/>
      <c r="C52" s="375" t="str">
        <f>IF('Labor 2'!C4:H4="","",'Labor 2'!C4:H4)</f>
        <v/>
      </c>
      <c r="D52" s="376"/>
      <c r="E52" s="376"/>
      <c r="F52" s="376"/>
      <c r="G52" s="376"/>
      <c r="H52" s="377"/>
      <c r="I52" s="235"/>
    </row>
    <row r="53" spans="1:10" ht="14.25" thickTop="1" thickBot="1">
      <c r="A53" s="236"/>
      <c r="B53" s="236"/>
      <c r="C53" s="236"/>
      <c r="D53" s="236"/>
      <c r="E53" s="236"/>
      <c r="F53" s="236"/>
      <c r="G53" s="236"/>
      <c r="H53" s="236"/>
      <c r="I53" s="236"/>
      <c r="J53" s="236"/>
    </row>
    <row r="54" spans="1:10" ht="14.25" thickTop="1" thickBot="1">
      <c r="A54" s="373" t="s">
        <v>43</v>
      </c>
      <c r="B54" s="374"/>
      <c r="C54" s="375" t="str">
        <f>IF('Labor 2'!C6:H6="","",'Labor 2'!C6:H6)</f>
        <v/>
      </c>
      <c r="D54" s="376"/>
      <c r="E54" s="376"/>
      <c r="F54" s="376"/>
      <c r="G54" s="376"/>
      <c r="H54" s="377"/>
      <c r="I54" s="236"/>
      <c r="J54" s="236"/>
    </row>
    <row r="55" spans="1:10" ht="14.25" thickTop="1" thickBot="1">
      <c r="A55" s="236"/>
      <c r="B55" s="236"/>
      <c r="C55" s="237"/>
      <c r="D55" s="237"/>
      <c r="E55" s="237"/>
      <c r="F55" s="237"/>
      <c r="G55" s="237"/>
      <c r="H55" s="237"/>
      <c r="I55" s="236"/>
      <c r="J55" s="236"/>
    </row>
    <row r="56" spans="1:10" ht="13.5" thickTop="1">
      <c r="A56" s="236"/>
      <c r="B56" s="236"/>
      <c r="C56" s="378" t="s">
        <v>206</v>
      </c>
      <c r="D56" s="379"/>
      <c r="E56" s="379"/>
      <c r="F56" s="379"/>
      <c r="G56" s="379"/>
      <c r="H56" s="380"/>
      <c r="I56" s="236"/>
      <c r="J56" s="236"/>
    </row>
    <row r="57" spans="1:10" ht="13.5" thickBot="1">
      <c r="A57" s="236"/>
      <c r="B57" s="236"/>
      <c r="C57" s="381"/>
      <c r="D57" s="382"/>
      <c r="E57" s="382"/>
      <c r="F57" s="382"/>
      <c r="G57" s="382"/>
      <c r="H57" s="383"/>
      <c r="I57" s="238"/>
      <c r="J57" s="238"/>
    </row>
    <row r="58" spans="1:10" ht="13.5" thickTop="1">
      <c r="A58" s="370" t="str">
        <f>IF('Labor 2'!B10="","",'Labor 2'!B10)</f>
        <v/>
      </c>
      <c r="B58" s="371"/>
      <c r="C58" s="371"/>
      <c r="D58" s="371"/>
      <c r="E58" s="371"/>
      <c r="F58" s="371"/>
      <c r="G58" s="371"/>
      <c r="H58" s="371"/>
      <c r="I58" s="371"/>
      <c r="J58" s="372"/>
    </row>
    <row r="59" spans="1:10">
      <c r="A59" s="370" t="str">
        <f>IF('Labor 2'!B11="","",'Labor 2'!B11)</f>
        <v/>
      </c>
      <c r="B59" s="371"/>
      <c r="C59" s="371"/>
      <c r="D59" s="371"/>
      <c r="E59" s="371"/>
      <c r="F59" s="371"/>
      <c r="G59" s="371"/>
      <c r="H59" s="371"/>
      <c r="I59" s="371"/>
      <c r="J59" s="372"/>
    </row>
    <row r="60" spans="1:10">
      <c r="A60" s="370" t="str">
        <f>IF('Labor 2'!B12="","",'Labor 2'!B12)</f>
        <v/>
      </c>
      <c r="B60" s="371"/>
      <c r="C60" s="371"/>
      <c r="D60" s="371"/>
      <c r="E60" s="371"/>
      <c r="F60" s="371"/>
      <c r="G60" s="371"/>
      <c r="H60" s="371"/>
      <c r="I60" s="371"/>
      <c r="J60" s="372"/>
    </row>
    <row r="61" spans="1:10">
      <c r="A61" s="370" t="str">
        <f>IF('Labor 2'!B13="","",'Labor 2'!B13)</f>
        <v/>
      </c>
      <c r="B61" s="371"/>
      <c r="C61" s="371"/>
      <c r="D61" s="371"/>
      <c r="E61" s="371"/>
      <c r="F61" s="371"/>
      <c r="G61" s="371"/>
      <c r="H61" s="371"/>
      <c r="I61" s="371"/>
      <c r="J61" s="372"/>
    </row>
    <row r="62" spans="1:10">
      <c r="A62" s="370" t="str">
        <f>IF('Labor 2'!B14="","",'Labor 2'!B14)</f>
        <v/>
      </c>
      <c r="B62" s="371"/>
      <c r="C62" s="371"/>
      <c r="D62" s="371"/>
      <c r="E62" s="371"/>
      <c r="F62" s="371"/>
      <c r="G62" s="371"/>
      <c r="H62" s="371"/>
      <c r="I62" s="371"/>
      <c r="J62" s="372"/>
    </row>
    <row r="63" spans="1:10">
      <c r="A63" s="370" t="str">
        <f>IF('Labor 2'!B15="","",'Labor 2'!B15)</f>
        <v/>
      </c>
      <c r="B63" s="371"/>
      <c r="C63" s="371"/>
      <c r="D63" s="371"/>
      <c r="E63" s="371"/>
      <c r="F63" s="371"/>
      <c r="G63" s="371"/>
      <c r="H63" s="371"/>
      <c r="I63" s="371"/>
      <c r="J63" s="372"/>
    </row>
    <row r="64" spans="1:10">
      <c r="A64" s="370" t="str">
        <f>IF('Labor 2'!B16="","",'Labor 2'!B16)</f>
        <v/>
      </c>
      <c r="B64" s="371"/>
      <c r="C64" s="371"/>
      <c r="D64" s="371"/>
      <c r="E64" s="371"/>
      <c r="F64" s="371"/>
      <c r="G64" s="371"/>
      <c r="H64" s="371"/>
      <c r="I64" s="371"/>
      <c r="J64" s="372"/>
    </row>
    <row r="65" spans="1:10">
      <c r="A65" s="370" t="str">
        <f>IF('Labor 2'!B17="","",'Labor 2'!B17)</f>
        <v/>
      </c>
      <c r="B65" s="371"/>
      <c r="C65" s="371"/>
      <c r="D65" s="371"/>
      <c r="E65" s="371"/>
      <c r="F65" s="371"/>
      <c r="G65" s="371"/>
      <c r="H65" s="371"/>
      <c r="I65" s="371"/>
      <c r="J65" s="372"/>
    </row>
    <row r="66" spans="1:10">
      <c r="A66" s="370" t="str">
        <f>IF('Labor 2'!B18="","",'Labor 2'!B18)</f>
        <v/>
      </c>
      <c r="B66" s="371"/>
      <c r="C66" s="371"/>
      <c r="D66" s="371"/>
      <c r="E66" s="371"/>
      <c r="F66" s="371"/>
      <c r="G66" s="371"/>
      <c r="H66" s="371"/>
      <c r="I66" s="371"/>
      <c r="J66" s="372"/>
    </row>
    <row r="67" spans="1:10">
      <c r="A67" s="370" t="str">
        <f>IF('Labor 2'!B19="","",'Labor 2'!B19)</f>
        <v/>
      </c>
      <c r="B67" s="371"/>
      <c r="C67" s="371"/>
      <c r="D67" s="371"/>
      <c r="E67" s="371"/>
      <c r="F67" s="371"/>
      <c r="G67" s="371"/>
      <c r="H67" s="371"/>
      <c r="I67" s="371"/>
      <c r="J67" s="372"/>
    </row>
    <row r="68" spans="1:10">
      <c r="A68" s="370" t="str">
        <f>IF('Labor 2'!B20="","",'Labor 2'!B20)</f>
        <v/>
      </c>
      <c r="B68" s="371"/>
      <c r="C68" s="371"/>
      <c r="D68" s="371"/>
      <c r="E68" s="371"/>
      <c r="F68" s="371"/>
      <c r="G68" s="371"/>
      <c r="H68" s="371"/>
      <c r="I68" s="371"/>
      <c r="J68" s="372"/>
    </row>
    <row r="69" spans="1:10">
      <c r="A69" s="370" t="str">
        <f>IF('Labor 2'!B21="","",'Labor 2'!B21)</f>
        <v/>
      </c>
      <c r="B69" s="371"/>
      <c r="C69" s="371"/>
      <c r="D69" s="371"/>
      <c r="E69" s="371"/>
      <c r="F69" s="371"/>
      <c r="G69" s="371"/>
      <c r="H69" s="371"/>
      <c r="I69" s="371"/>
      <c r="J69" s="372"/>
    </row>
    <row r="70" spans="1:10">
      <c r="A70" s="370" t="str">
        <f>IF('Labor 2'!B22="","",'Labor 2'!B22)</f>
        <v/>
      </c>
      <c r="B70" s="371"/>
      <c r="C70" s="371"/>
      <c r="D70" s="371"/>
      <c r="E70" s="371"/>
      <c r="F70" s="371"/>
      <c r="G70" s="371"/>
      <c r="H70" s="371"/>
      <c r="I70" s="371"/>
      <c r="J70" s="372"/>
    </row>
    <row r="71" spans="1:10">
      <c r="A71" s="370" t="str">
        <f>IF('Labor 2'!B23="","",'Labor 2'!B23)</f>
        <v/>
      </c>
      <c r="B71" s="371"/>
      <c r="C71" s="371"/>
      <c r="D71" s="371"/>
      <c r="E71" s="371"/>
      <c r="F71" s="371"/>
      <c r="G71" s="371"/>
      <c r="H71" s="371"/>
      <c r="I71" s="371"/>
      <c r="J71" s="372"/>
    </row>
    <row r="72" spans="1:10">
      <c r="A72" s="370" t="str">
        <f>IF('Labor 2'!B24="","",'Labor 2'!B24)</f>
        <v/>
      </c>
      <c r="B72" s="371"/>
      <c r="C72" s="371"/>
      <c r="D72" s="371"/>
      <c r="E72" s="371"/>
      <c r="F72" s="371"/>
      <c r="G72" s="371"/>
      <c r="H72" s="371"/>
      <c r="I72" s="371"/>
      <c r="J72" s="372"/>
    </row>
    <row r="73" spans="1:10">
      <c r="A73" s="370" t="str">
        <f>IF('Labor 2'!B25="","",'Labor 2'!B25)</f>
        <v/>
      </c>
      <c r="B73" s="371"/>
      <c r="C73" s="371"/>
      <c r="D73" s="371"/>
      <c r="E73" s="371"/>
      <c r="F73" s="371"/>
      <c r="G73" s="371"/>
      <c r="H73" s="371"/>
      <c r="I73" s="371"/>
      <c r="J73" s="372"/>
    </row>
    <row r="74" spans="1:10">
      <c r="A74" s="370" t="str">
        <f>IF('Labor 2'!B26="","",'Labor 2'!B26)</f>
        <v/>
      </c>
      <c r="B74" s="371"/>
      <c r="C74" s="371"/>
      <c r="D74" s="371"/>
      <c r="E74" s="371"/>
      <c r="F74" s="371"/>
      <c r="G74" s="371"/>
      <c r="H74" s="371"/>
      <c r="I74" s="371"/>
      <c r="J74" s="372"/>
    </row>
    <row r="75" spans="1:10">
      <c r="A75" s="370" t="str">
        <f>IF('Labor 2'!B27="","",'Labor 2'!B27)</f>
        <v/>
      </c>
      <c r="B75" s="371"/>
      <c r="C75" s="371"/>
      <c r="D75" s="371"/>
      <c r="E75" s="371"/>
      <c r="F75" s="371"/>
      <c r="G75" s="371"/>
      <c r="H75" s="371"/>
      <c r="I75" s="371"/>
      <c r="J75" s="372"/>
    </row>
    <row r="76" spans="1:10">
      <c r="A76" s="370" t="str">
        <f>IF('Labor 2'!B28="","",'Labor 2'!B28)</f>
        <v/>
      </c>
      <c r="B76" s="371"/>
      <c r="C76" s="371"/>
      <c r="D76" s="371"/>
      <c r="E76" s="371"/>
      <c r="F76" s="371"/>
      <c r="G76" s="371"/>
      <c r="H76" s="371"/>
      <c r="I76" s="371"/>
      <c r="J76" s="372"/>
    </row>
    <row r="77" spans="1:10">
      <c r="A77" s="370" t="str">
        <f>IF('Labor 2'!B29="","",'Labor 2'!B29)</f>
        <v/>
      </c>
      <c r="B77" s="371"/>
      <c r="C77" s="371"/>
      <c r="D77" s="371"/>
      <c r="E77" s="371"/>
      <c r="F77" s="371"/>
      <c r="G77" s="371"/>
      <c r="H77" s="371"/>
      <c r="I77" s="371"/>
      <c r="J77" s="372"/>
    </row>
    <row r="78" spans="1:10">
      <c r="A78" s="370" t="str">
        <f>IF('Labor 2'!B30="","",'Labor 2'!B30)</f>
        <v/>
      </c>
      <c r="B78" s="371"/>
      <c r="C78" s="371"/>
      <c r="D78" s="371"/>
      <c r="E78" s="371"/>
      <c r="F78" s="371"/>
      <c r="G78" s="371"/>
      <c r="H78" s="371"/>
      <c r="I78" s="371"/>
      <c r="J78" s="372"/>
    </row>
    <row r="79" spans="1:10">
      <c r="A79" s="370" t="str">
        <f>IF('Labor 2'!B31="","",'Labor 2'!B31)</f>
        <v/>
      </c>
      <c r="B79" s="371"/>
      <c r="C79" s="371"/>
      <c r="D79" s="371"/>
      <c r="E79" s="371"/>
      <c r="F79" s="371"/>
      <c r="G79" s="371"/>
      <c r="H79" s="371"/>
      <c r="I79" s="371"/>
      <c r="J79" s="372"/>
    </row>
    <row r="80" spans="1:10">
      <c r="A80" s="370" t="str">
        <f>IF('Labor 2'!B32="","",'Labor 2'!B32)</f>
        <v/>
      </c>
      <c r="B80" s="371"/>
      <c r="C80" s="371"/>
      <c r="D80" s="371"/>
      <c r="E80" s="371"/>
      <c r="F80" s="371"/>
      <c r="G80" s="371"/>
      <c r="H80" s="371"/>
      <c r="I80" s="371"/>
      <c r="J80" s="372"/>
    </row>
    <row r="81" spans="1:10">
      <c r="A81" s="370" t="str">
        <f>IF('Labor 2'!B33="","",'Labor 2'!B33)</f>
        <v/>
      </c>
      <c r="B81" s="371"/>
      <c r="C81" s="371"/>
      <c r="D81" s="371"/>
      <c r="E81" s="371"/>
      <c r="F81" s="371"/>
      <c r="G81" s="371"/>
      <c r="H81" s="371"/>
      <c r="I81" s="371"/>
      <c r="J81" s="372"/>
    </row>
    <row r="82" spans="1:10">
      <c r="A82" s="370" t="str">
        <f>IF('Labor 2'!B34="","",'Labor 2'!B34)</f>
        <v/>
      </c>
      <c r="B82" s="371"/>
      <c r="C82" s="371"/>
      <c r="D82" s="371"/>
      <c r="E82" s="371"/>
      <c r="F82" s="371"/>
      <c r="G82" s="371"/>
      <c r="H82" s="371"/>
      <c r="I82" s="371"/>
      <c r="J82" s="372"/>
    </row>
    <row r="83" spans="1:10">
      <c r="A83" s="370" t="str">
        <f>IF('Labor 2'!B35="","",'Labor 2'!B35)</f>
        <v/>
      </c>
      <c r="B83" s="371"/>
      <c r="C83" s="371"/>
      <c r="D83" s="371"/>
      <c r="E83" s="371"/>
      <c r="F83" s="371"/>
      <c r="G83" s="371"/>
      <c r="H83" s="371"/>
      <c r="I83" s="371"/>
      <c r="J83" s="372"/>
    </row>
    <row r="84" spans="1:10">
      <c r="A84" s="370" t="str">
        <f>IF('Labor 2'!B36="","",'Labor 2'!B36)</f>
        <v/>
      </c>
      <c r="B84" s="371"/>
      <c r="C84" s="371"/>
      <c r="D84" s="371"/>
      <c r="E84" s="371"/>
      <c r="F84" s="371"/>
      <c r="G84" s="371"/>
      <c r="H84" s="371"/>
      <c r="I84" s="371"/>
      <c r="J84" s="372"/>
    </row>
    <row r="85" spans="1:10">
      <c r="A85" s="370" t="str">
        <f>IF('Labor 2'!B37="","",'Labor 2'!B37)</f>
        <v/>
      </c>
      <c r="B85" s="371"/>
      <c r="C85" s="371"/>
      <c r="D85" s="371"/>
      <c r="E85" s="371"/>
      <c r="F85" s="371"/>
      <c r="G85" s="371"/>
      <c r="H85" s="371"/>
      <c r="I85" s="371"/>
      <c r="J85" s="372"/>
    </row>
    <row r="86" spans="1:10">
      <c r="A86" s="370" t="str">
        <f>IF('Labor 2'!B38="","",'Labor 2'!B38)</f>
        <v/>
      </c>
      <c r="B86" s="371"/>
      <c r="C86" s="371"/>
      <c r="D86" s="371"/>
      <c r="E86" s="371"/>
      <c r="F86" s="371"/>
      <c r="G86" s="371"/>
      <c r="H86" s="371"/>
      <c r="I86" s="371"/>
      <c r="J86" s="372"/>
    </row>
    <row r="87" spans="1:10">
      <c r="A87" s="370" t="str">
        <f>IF('Labor 2'!B39="","",'Labor 2'!B39)</f>
        <v/>
      </c>
      <c r="B87" s="371"/>
      <c r="C87" s="371"/>
      <c r="D87" s="371"/>
      <c r="E87" s="371"/>
      <c r="F87" s="371"/>
      <c r="G87" s="371"/>
      <c r="H87" s="371"/>
      <c r="I87" s="371"/>
      <c r="J87" s="372"/>
    </row>
    <row r="88" spans="1:10">
      <c r="A88" s="370" t="str">
        <f>IF('Labor 2'!B40="","",'Labor 2'!B40)</f>
        <v/>
      </c>
      <c r="B88" s="371"/>
      <c r="C88" s="371"/>
      <c r="D88" s="371"/>
      <c r="E88" s="371"/>
      <c r="F88" s="371"/>
      <c r="G88" s="371"/>
      <c r="H88" s="371"/>
      <c r="I88" s="371"/>
      <c r="J88" s="372"/>
    </row>
    <row r="89" spans="1:10">
      <c r="A89" s="370" t="str">
        <f>IF('Labor 2'!B41="","",'Labor 2'!B41)</f>
        <v/>
      </c>
      <c r="B89" s="371"/>
      <c r="C89" s="371"/>
      <c r="D89" s="371"/>
      <c r="E89" s="371"/>
      <c r="F89" s="371"/>
      <c r="G89" s="371"/>
      <c r="H89" s="371"/>
      <c r="I89" s="371"/>
      <c r="J89" s="372"/>
    </row>
    <row r="90" spans="1:10">
      <c r="A90" s="370" t="str">
        <f>IF('Labor 2'!B42="","",'Labor 2'!B42)</f>
        <v/>
      </c>
      <c r="B90" s="371"/>
      <c r="C90" s="371"/>
      <c r="D90" s="371"/>
      <c r="E90" s="371"/>
      <c r="F90" s="371"/>
      <c r="G90" s="371"/>
      <c r="H90" s="371"/>
      <c r="I90" s="371"/>
      <c r="J90" s="372"/>
    </row>
    <row r="91" spans="1:10">
      <c r="A91" s="370" t="str">
        <f>IF('Labor 2'!B43="","",'Labor 2'!B43)</f>
        <v/>
      </c>
      <c r="B91" s="371"/>
      <c r="C91" s="371"/>
      <c r="D91" s="371"/>
      <c r="E91" s="371"/>
      <c r="F91" s="371"/>
      <c r="G91" s="371"/>
      <c r="H91" s="371"/>
      <c r="I91" s="371"/>
      <c r="J91" s="372"/>
    </row>
    <row r="92" spans="1:10">
      <c r="A92" s="370" t="str">
        <f>IF('Labor 3'!B44="","",'Labor 3'!B44)</f>
        <v/>
      </c>
      <c r="B92" s="371"/>
      <c r="C92" s="371"/>
      <c r="D92" s="371"/>
      <c r="E92" s="371"/>
      <c r="F92" s="371"/>
      <c r="G92" s="371"/>
      <c r="H92" s="371"/>
      <c r="I92" s="371"/>
      <c r="J92" s="372"/>
    </row>
    <row r="93" spans="1:10">
      <c r="A93" s="370" t="str">
        <f>IF('Labor 3'!B45="","",'Labor 3'!B45)</f>
        <v/>
      </c>
      <c r="B93" s="371"/>
      <c r="C93" s="371"/>
      <c r="D93" s="371"/>
      <c r="E93" s="371"/>
      <c r="F93" s="371"/>
      <c r="G93" s="371"/>
      <c r="H93" s="371"/>
      <c r="I93" s="371"/>
      <c r="J93" s="372"/>
    </row>
    <row r="94" spans="1:10">
      <c r="A94" s="370" t="str">
        <f>IF('Labor 3'!B46="","",'Labor 3'!B46)</f>
        <v/>
      </c>
      <c r="B94" s="371"/>
      <c r="C94" s="371"/>
      <c r="D94" s="371"/>
      <c r="E94" s="371"/>
      <c r="F94" s="371"/>
      <c r="G94" s="371"/>
      <c r="H94" s="371"/>
      <c r="I94" s="371"/>
      <c r="J94" s="372"/>
    </row>
    <row r="99" spans="1:10" ht="13.5" thickBot="1"/>
    <row r="100" spans="1:10" ht="13.5" thickTop="1">
      <c r="C100" s="384" t="s">
        <v>207</v>
      </c>
      <c r="D100" s="385"/>
      <c r="E100" s="385"/>
      <c r="F100" s="385"/>
      <c r="G100" s="385"/>
      <c r="H100" s="386"/>
    </row>
    <row r="101" spans="1:10" ht="13.5" thickBot="1">
      <c r="A101" s="349"/>
      <c r="B101" s="390"/>
      <c r="C101" s="387"/>
      <c r="D101" s="388"/>
      <c r="E101" s="388"/>
      <c r="F101" s="388"/>
      <c r="G101" s="388"/>
      <c r="H101" s="389"/>
    </row>
    <row r="102" spans="1:10" ht="14.25" thickTop="1" thickBot="1">
      <c r="B102" s="1"/>
      <c r="C102" s="391"/>
      <c r="D102" s="392"/>
      <c r="E102" s="392"/>
      <c r="F102" s="392"/>
      <c r="G102" s="392"/>
      <c r="H102" s="392"/>
    </row>
    <row r="103" spans="1:10" ht="14.25" thickTop="1" thickBot="1">
      <c r="A103" s="373" t="s">
        <v>39</v>
      </c>
      <c r="B103" s="374"/>
      <c r="C103" s="375" t="str">
        <f>IF('Labor 3'!C4:H4="","",'Labor 3'!C4:H4)</f>
        <v/>
      </c>
      <c r="D103" s="376"/>
      <c r="E103" s="376"/>
      <c r="F103" s="376"/>
      <c r="G103" s="376"/>
      <c r="H103" s="377"/>
      <c r="I103" s="235"/>
    </row>
    <row r="104" spans="1:10" ht="14.25" thickTop="1" thickBot="1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</row>
    <row r="105" spans="1:10" ht="14.25" thickTop="1" thickBot="1">
      <c r="A105" s="373" t="s">
        <v>43</v>
      </c>
      <c r="B105" s="374"/>
      <c r="C105" s="375" t="str">
        <f>IF('Labor 3'!C6:H6="","",'Labor 3'!C6:H6)</f>
        <v/>
      </c>
      <c r="D105" s="376"/>
      <c r="E105" s="376"/>
      <c r="F105" s="376"/>
      <c r="G105" s="376"/>
      <c r="H105" s="377"/>
      <c r="I105" s="236"/>
      <c r="J105" s="236"/>
    </row>
    <row r="106" spans="1:10" ht="14.25" thickTop="1" thickBot="1">
      <c r="A106" s="236"/>
      <c r="B106" s="236"/>
      <c r="C106" s="237"/>
      <c r="D106" s="237"/>
      <c r="E106" s="237"/>
      <c r="F106" s="237"/>
      <c r="G106" s="237"/>
      <c r="H106" s="237"/>
      <c r="I106" s="236"/>
      <c r="J106" s="236"/>
    </row>
    <row r="107" spans="1:10" ht="13.5" thickTop="1">
      <c r="A107" s="236"/>
      <c r="B107" s="236"/>
      <c r="C107" s="378" t="s">
        <v>206</v>
      </c>
      <c r="D107" s="379"/>
      <c r="E107" s="379"/>
      <c r="F107" s="379"/>
      <c r="G107" s="379"/>
      <c r="H107" s="380"/>
      <c r="I107" s="236"/>
      <c r="J107" s="236"/>
    </row>
    <row r="108" spans="1:10" ht="13.5" thickBot="1">
      <c r="A108" s="236"/>
      <c r="B108" s="236"/>
      <c r="C108" s="381"/>
      <c r="D108" s="382"/>
      <c r="E108" s="382"/>
      <c r="F108" s="382"/>
      <c r="G108" s="382"/>
      <c r="H108" s="383"/>
      <c r="I108" s="238"/>
      <c r="J108" s="238"/>
    </row>
    <row r="109" spans="1:10" ht="13.5" thickTop="1">
      <c r="A109" s="370" t="str">
        <f>IF('Labor 3'!B10="","",'Labor 3'!B10)</f>
        <v/>
      </c>
      <c r="B109" s="371"/>
      <c r="C109" s="371"/>
      <c r="D109" s="371"/>
      <c r="E109" s="371"/>
      <c r="F109" s="371"/>
      <c r="G109" s="371"/>
      <c r="H109" s="371"/>
      <c r="I109" s="371"/>
      <c r="J109" s="372"/>
    </row>
    <row r="110" spans="1:10">
      <c r="A110" s="370" t="str">
        <f>IF('Labor 3'!B11="","",'Labor 3'!B11)</f>
        <v/>
      </c>
      <c r="B110" s="371"/>
      <c r="C110" s="371"/>
      <c r="D110" s="371"/>
      <c r="E110" s="371"/>
      <c r="F110" s="371"/>
      <c r="G110" s="371"/>
      <c r="H110" s="371"/>
      <c r="I110" s="371"/>
      <c r="J110" s="372"/>
    </row>
    <row r="111" spans="1:10">
      <c r="A111" s="370" t="str">
        <f>IF('Labor 3'!B12="","",'Labor 3'!B12)</f>
        <v/>
      </c>
      <c r="B111" s="371"/>
      <c r="C111" s="371"/>
      <c r="D111" s="371"/>
      <c r="E111" s="371"/>
      <c r="F111" s="371"/>
      <c r="G111" s="371"/>
      <c r="H111" s="371"/>
      <c r="I111" s="371"/>
      <c r="J111" s="372"/>
    </row>
    <row r="112" spans="1:10">
      <c r="A112" s="370" t="str">
        <f>IF('Labor 3'!B13="","",'Labor 3'!B13)</f>
        <v/>
      </c>
      <c r="B112" s="371"/>
      <c r="C112" s="371"/>
      <c r="D112" s="371"/>
      <c r="E112" s="371"/>
      <c r="F112" s="371"/>
      <c r="G112" s="371"/>
      <c r="H112" s="371"/>
      <c r="I112" s="371"/>
      <c r="J112" s="372"/>
    </row>
    <row r="113" spans="1:10">
      <c r="A113" s="370" t="str">
        <f>IF('Labor 3'!B14="","",'Labor 3'!B14)</f>
        <v/>
      </c>
      <c r="B113" s="371"/>
      <c r="C113" s="371"/>
      <c r="D113" s="371"/>
      <c r="E113" s="371"/>
      <c r="F113" s="371"/>
      <c r="G113" s="371"/>
      <c r="H113" s="371"/>
      <c r="I113" s="371"/>
      <c r="J113" s="372"/>
    </row>
    <row r="114" spans="1:10">
      <c r="A114" s="370" t="str">
        <f>IF('Labor 3'!B15="","",'Labor 3'!B15)</f>
        <v/>
      </c>
      <c r="B114" s="371"/>
      <c r="C114" s="371"/>
      <c r="D114" s="371"/>
      <c r="E114" s="371"/>
      <c r="F114" s="371"/>
      <c r="G114" s="371"/>
      <c r="H114" s="371"/>
      <c r="I114" s="371"/>
      <c r="J114" s="372"/>
    </row>
    <row r="115" spans="1:10">
      <c r="A115" s="370" t="str">
        <f>IF('Labor 3'!B16="","",'Labor 3'!B16)</f>
        <v/>
      </c>
      <c r="B115" s="371"/>
      <c r="C115" s="371"/>
      <c r="D115" s="371"/>
      <c r="E115" s="371"/>
      <c r="F115" s="371"/>
      <c r="G115" s="371"/>
      <c r="H115" s="371"/>
      <c r="I115" s="371"/>
      <c r="J115" s="372"/>
    </row>
    <row r="116" spans="1:10">
      <c r="A116" s="370" t="str">
        <f>IF('Labor 3'!B17="","",'Labor 3'!B17)</f>
        <v/>
      </c>
      <c r="B116" s="371"/>
      <c r="C116" s="371"/>
      <c r="D116" s="371"/>
      <c r="E116" s="371"/>
      <c r="F116" s="371"/>
      <c r="G116" s="371"/>
      <c r="H116" s="371"/>
      <c r="I116" s="371"/>
      <c r="J116" s="372"/>
    </row>
    <row r="117" spans="1:10">
      <c r="A117" s="370" t="str">
        <f>IF('Labor 3'!B18="","",'Labor 3'!B18)</f>
        <v/>
      </c>
      <c r="B117" s="371"/>
      <c r="C117" s="371"/>
      <c r="D117" s="371"/>
      <c r="E117" s="371"/>
      <c r="F117" s="371"/>
      <c r="G117" s="371"/>
      <c r="H117" s="371"/>
      <c r="I117" s="371"/>
      <c r="J117" s="372"/>
    </row>
    <row r="118" spans="1:10">
      <c r="A118" s="370" t="str">
        <f>IF('Labor 3'!B19="","",'Labor 3'!B19)</f>
        <v/>
      </c>
      <c r="B118" s="371"/>
      <c r="C118" s="371"/>
      <c r="D118" s="371"/>
      <c r="E118" s="371"/>
      <c r="F118" s="371"/>
      <c r="G118" s="371"/>
      <c r="H118" s="371"/>
      <c r="I118" s="371"/>
      <c r="J118" s="372"/>
    </row>
    <row r="119" spans="1:10">
      <c r="A119" s="370" t="str">
        <f>IF('Labor 3'!B20="","",'Labor 3'!B20)</f>
        <v/>
      </c>
      <c r="B119" s="371"/>
      <c r="C119" s="371"/>
      <c r="D119" s="371"/>
      <c r="E119" s="371"/>
      <c r="F119" s="371"/>
      <c r="G119" s="371"/>
      <c r="H119" s="371"/>
      <c r="I119" s="371"/>
      <c r="J119" s="372"/>
    </row>
    <row r="120" spans="1:10">
      <c r="A120" s="370" t="str">
        <f>IF('Labor 3'!B21="","",'Labor 3'!B21)</f>
        <v/>
      </c>
      <c r="B120" s="371"/>
      <c r="C120" s="371"/>
      <c r="D120" s="371"/>
      <c r="E120" s="371"/>
      <c r="F120" s="371"/>
      <c r="G120" s="371"/>
      <c r="H120" s="371"/>
      <c r="I120" s="371"/>
      <c r="J120" s="372"/>
    </row>
    <row r="121" spans="1:10">
      <c r="A121" s="370" t="str">
        <f>IF('Labor 3'!B22="","",'Labor 3'!B22)</f>
        <v/>
      </c>
      <c r="B121" s="371"/>
      <c r="C121" s="371"/>
      <c r="D121" s="371"/>
      <c r="E121" s="371"/>
      <c r="F121" s="371"/>
      <c r="G121" s="371"/>
      <c r="H121" s="371"/>
      <c r="I121" s="371"/>
      <c r="J121" s="372"/>
    </row>
    <row r="122" spans="1:10">
      <c r="A122" s="370" t="str">
        <f>IF('Labor 3'!B23="","",'Labor 3'!B23)</f>
        <v/>
      </c>
      <c r="B122" s="371"/>
      <c r="C122" s="371"/>
      <c r="D122" s="371"/>
      <c r="E122" s="371"/>
      <c r="F122" s="371"/>
      <c r="G122" s="371"/>
      <c r="H122" s="371"/>
      <c r="I122" s="371"/>
      <c r="J122" s="372"/>
    </row>
    <row r="123" spans="1:10">
      <c r="A123" s="370" t="str">
        <f>IF('Labor 3'!B24="","",'Labor 3'!B24)</f>
        <v/>
      </c>
      <c r="B123" s="371"/>
      <c r="C123" s="371"/>
      <c r="D123" s="371"/>
      <c r="E123" s="371"/>
      <c r="F123" s="371"/>
      <c r="G123" s="371"/>
      <c r="H123" s="371"/>
      <c r="I123" s="371"/>
      <c r="J123" s="372"/>
    </row>
    <row r="124" spans="1:10">
      <c r="A124" s="370" t="str">
        <f>IF('Labor 3'!B25="","",'Labor 3'!B25)</f>
        <v/>
      </c>
      <c r="B124" s="371"/>
      <c r="C124" s="371"/>
      <c r="D124" s="371"/>
      <c r="E124" s="371"/>
      <c r="F124" s="371"/>
      <c r="G124" s="371"/>
      <c r="H124" s="371"/>
      <c r="I124" s="371"/>
      <c r="J124" s="372"/>
    </row>
    <row r="125" spans="1:10">
      <c r="A125" s="370" t="str">
        <f>IF('Labor 3'!B26="","",'Labor 3'!B26)</f>
        <v/>
      </c>
      <c r="B125" s="371"/>
      <c r="C125" s="371"/>
      <c r="D125" s="371"/>
      <c r="E125" s="371"/>
      <c r="F125" s="371"/>
      <c r="G125" s="371"/>
      <c r="H125" s="371"/>
      <c r="I125" s="371"/>
      <c r="J125" s="372"/>
    </row>
    <row r="126" spans="1:10">
      <c r="A126" s="370" t="str">
        <f>IF('Labor 3'!B27="","",'Labor 3'!B27)</f>
        <v/>
      </c>
      <c r="B126" s="371"/>
      <c r="C126" s="371"/>
      <c r="D126" s="371"/>
      <c r="E126" s="371"/>
      <c r="F126" s="371"/>
      <c r="G126" s="371"/>
      <c r="H126" s="371"/>
      <c r="I126" s="371"/>
      <c r="J126" s="372"/>
    </row>
    <row r="127" spans="1:10">
      <c r="A127" s="370" t="str">
        <f>IF('Labor 3'!B28="","",'Labor 3'!B28)</f>
        <v/>
      </c>
      <c r="B127" s="371"/>
      <c r="C127" s="371"/>
      <c r="D127" s="371"/>
      <c r="E127" s="371"/>
      <c r="F127" s="371"/>
      <c r="G127" s="371"/>
      <c r="H127" s="371"/>
      <c r="I127" s="371"/>
      <c r="J127" s="372"/>
    </row>
    <row r="128" spans="1:10">
      <c r="A128" s="370" t="str">
        <f>IF('Labor 3'!B29="","",'Labor 3'!B29)</f>
        <v/>
      </c>
      <c r="B128" s="371"/>
      <c r="C128" s="371"/>
      <c r="D128" s="371"/>
      <c r="E128" s="371"/>
      <c r="F128" s="371"/>
      <c r="G128" s="371"/>
      <c r="H128" s="371"/>
      <c r="I128" s="371"/>
      <c r="J128" s="372"/>
    </row>
    <row r="129" spans="1:10">
      <c r="A129" s="370" t="str">
        <f>IF('Labor 3'!B30="","",'Labor 3'!B30)</f>
        <v/>
      </c>
      <c r="B129" s="371"/>
      <c r="C129" s="371"/>
      <c r="D129" s="371"/>
      <c r="E129" s="371"/>
      <c r="F129" s="371"/>
      <c r="G129" s="371"/>
      <c r="H129" s="371"/>
      <c r="I129" s="371"/>
      <c r="J129" s="372"/>
    </row>
    <row r="130" spans="1:10">
      <c r="A130" s="370" t="str">
        <f>IF('Labor 3'!B31="","",'Labor 3'!B31)</f>
        <v/>
      </c>
      <c r="B130" s="371"/>
      <c r="C130" s="371"/>
      <c r="D130" s="371"/>
      <c r="E130" s="371"/>
      <c r="F130" s="371"/>
      <c r="G130" s="371"/>
      <c r="H130" s="371"/>
      <c r="I130" s="371"/>
      <c r="J130" s="372"/>
    </row>
    <row r="131" spans="1:10">
      <c r="A131" s="370" t="str">
        <f>IF('Labor 3'!B32="","",'Labor 3'!B32)</f>
        <v/>
      </c>
      <c r="B131" s="371"/>
      <c r="C131" s="371"/>
      <c r="D131" s="371"/>
      <c r="E131" s="371"/>
      <c r="F131" s="371"/>
      <c r="G131" s="371"/>
      <c r="H131" s="371"/>
      <c r="I131" s="371"/>
      <c r="J131" s="372"/>
    </row>
    <row r="132" spans="1:10">
      <c r="A132" s="370" t="str">
        <f>IF('Labor 3'!B33="","",'Labor 3'!B33)</f>
        <v/>
      </c>
      <c r="B132" s="371"/>
      <c r="C132" s="371"/>
      <c r="D132" s="371"/>
      <c r="E132" s="371"/>
      <c r="F132" s="371"/>
      <c r="G132" s="371"/>
      <c r="H132" s="371"/>
      <c r="I132" s="371"/>
      <c r="J132" s="372"/>
    </row>
    <row r="133" spans="1:10">
      <c r="A133" s="370" t="str">
        <f>IF('Labor 3'!B34="","",'Labor 3'!B34)</f>
        <v/>
      </c>
      <c r="B133" s="371"/>
      <c r="C133" s="371"/>
      <c r="D133" s="371"/>
      <c r="E133" s="371"/>
      <c r="F133" s="371"/>
      <c r="G133" s="371"/>
      <c r="H133" s="371"/>
      <c r="I133" s="371"/>
      <c r="J133" s="372"/>
    </row>
    <row r="134" spans="1:10">
      <c r="A134" s="370" t="str">
        <f>IF('Labor 3'!B35="","",'Labor 3'!B35)</f>
        <v/>
      </c>
      <c r="B134" s="371"/>
      <c r="C134" s="371"/>
      <c r="D134" s="371"/>
      <c r="E134" s="371"/>
      <c r="F134" s="371"/>
      <c r="G134" s="371"/>
      <c r="H134" s="371"/>
      <c r="I134" s="371"/>
      <c r="J134" s="372"/>
    </row>
    <row r="135" spans="1:10">
      <c r="A135" s="370" t="str">
        <f>IF('Labor 3'!B36="","",'Labor 3'!B36)</f>
        <v/>
      </c>
      <c r="B135" s="371"/>
      <c r="C135" s="371"/>
      <c r="D135" s="371"/>
      <c r="E135" s="371"/>
      <c r="F135" s="371"/>
      <c r="G135" s="371"/>
      <c r="H135" s="371"/>
      <c r="I135" s="371"/>
      <c r="J135" s="372"/>
    </row>
    <row r="136" spans="1:10">
      <c r="A136" s="370" t="str">
        <f>IF('Labor 3'!B37="","",'Labor 3'!B37)</f>
        <v/>
      </c>
      <c r="B136" s="371"/>
      <c r="C136" s="371"/>
      <c r="D136" s="371"/>
      <c r="E136" s="371"/>
      <c r="F136" s="371"/>
      <c r="G136" s="371"/>
      <c r="H136" s="371"/>
      <c r="I136" s="371"/>
      <c r="J136" s="372"/>
    </row>
    <row r="137" spans="1:10">
      <c r="A137" s="370" t="str">
        <f>IF('Labor 3'!B38="","",'Labor 3'!B38)</f>
        <v/>
      </c>
      <c r="B137" s="371"/>
      <c r="C137" s="371"/>
      <c r="D137" s="371"/>
      <c r="E137" s="371"/>
      <c r="F137" s="371"/>
      <c r="G137" s="371"/>
      <c r="H137" s="371"/>
      <c r="I137" s="371"/>
      <c r="J137" s="372"/>
    </row>
    <row r="138" spans="1:10">
      <c r="A138" s="370" t="str">
        <f>IF('Labor 3'!B39="","",'Labor 3'!B39)</f>
        <v/>
      </c>
      <c r="B138" s="371"/>
      <c r="C138" s="371"/>
      <c r="D138" s="371"/>
      <c r="E138" s="371"/>
      <c r="F138" s="371"/>
      <c r="G138" s="371"/>
      <c r="H138" s="371"/>
      <c r="I138" s="371"/>
      <c r="J138" s="372"/>
    </row>
    <row r="139" spans="1:10">
      <c r="A139" s="370" t="str">
        <f>IF('Labor 3'!B40="","",'Labor 3'!B40)</f>
        <v/>
      </c>
      <c r="B139" s="371"/>
      <c r="C139" s="371"/>
      <c r="D139" s="371"/>
      <c r="E139" s="371"/>
      <c r="F139" s="371"/>
      <c r="G139" s="371"/>
      <c r="H139" s="371"/>
      <c r="I139" s="371"/>
      <c r="J139" s="372"/>
    </row>
    <row r="140" spans="1:10">
      <c r="A140" s="370" t="str">
        <f>IF('Labor 3'!B41="","",'Labor 3'!B41)</f>
        <v/>
      </c>
      <c r="B140" s="371"/>
      <c r="C140" s="371"/>
      <c r="D140" s="371"/>
      <c r="E140" s="371"/>
      <c r="F140" s="371"/>
      <c r="G140" s="371"/>
      <c r="H140" s="371"/>
      <c r="I140" s="371"/>
      <c r="J140" s="372"/>
    </row>
    <row r="141" spans="1:10">
      <c r="A141" s="370" t="str">
        <f>IF('Labor 3'!B42="","",'Labor 3'!B42)</f>
        <v/>
      </c>
      <c r="B141" s="371"/>
      <c r="C141" s="371"/>
      <c r="D141" s="371"/>
      <c r="E141" s="371"/>
      <c r="F141" s="371"/>
      <c r="G141" s="371"/>
      <c r="H141" s="371"/>
      <c r="I141" s="371"/>
      <c r="J141" s="372"/>
    </row>
    <row r="142" spans="1:10">
      <c r="A142" s="370" t="str">
        <f>IF('Labor 3'!B43="","",'Labor 3'!B43)</f>
        <v/>
      </c>
      <c r="B142" s="371"/>
      <c r="C142" s="371"/>
      <c r="D142" s="371"/>
      <c r="E142" s="371"/>
      <c r="F142" s="371"/>
      <c r="G142" s="371"/>
      <c r="H142" s="371"/>
      <c r="I142" s="371"/>
      <c r="J142" s="372"/>
    </row>
    <row r="143" spans="1:10">
      <c r="A143" s="370" t="str">
        <f>IF('Labor 3'!B44="","",'Labor 3'!B44)</f>
        <v/>
      </c>
      <c r="B143" s="371"/>
      <c r="C143" s="371"/>
      <c r="D143" s="371"/>
      <c r="E143" s="371"/>
      <c r="F143" s="371"/>
      <c r="G143" s="371"/>
      <c r="H143" s="371"/>
      <c r="I143" s="371"/>
      <c r="J143" s="372"/>
    </row>
    <row r="144" spans="1:10">
      <c r="A144" s="370" t="str">
        <f>IF('Labor 3'!B45="","",'Labor 3'!B45)</f>
        <v/>
      </c>
      <c r="B144" s="371"/>
      <c r="C144" s="371"/>
      <c r="D144" s="371"/>
      <c r="E144" s="371"/>
      <c r="F144" s="371"/>
      <c r="G144" s="371"/>
      <c r="H144" s="371"/>
      <c r="I144" s="371"/>
      <c r="J144" s="372"/>
    </row>
    <row r="145" spans="1:10">
      <c r="A145" s="370" t="str">
        <f>IF('Labor 3'!B46="","",'Labor 3'!B46)</f>
        <v/>
      </c>
      <c r="B145" s="371"/>
      <c r="C145" s="371"/>
      <c r="D145" s="371"/>
      <c r="E145" s="371"/>
      <c r="F145" s="371"/>
      <c r="G145" s="371"/>
      <c r="H145" s="371"/>
      <c r="I145" s="371"/>
      <c r="J145" s="372"/>
    </row>
  </sheetData>
  <sheetProtection sheet="1" objects="1" scenarios="1" selectLockedCells="1" selectUnlockedCells="1"/>
  <mergeCells count="135">
    <mergeCell ref="A2:B2"/>
    <mergeCell ref="A4:B4"/>
    <mergeCell ref="A39:J39"/>
    <mergeCell ref="A40:J40"/>
    <mergeCell ref="A6:B6"/>
    <mergeCell ref="C6:H6"/>
    <mergeCell ref="C1:H2"/>
    <mergeCell ref="A10:J10"/>
    <mergeCell ref="A11:J11"/>
    <mergeCell ref="A12:J12"/>
    <mergeCell ref="A17:J17"/>
    <mergeCell ref="A35:J35"/>
    <mergeCell ref="A16:J16"/>
    <mergeCell ref="A18:J18"/>
    <mergeCell ref="A19:J19"/>
    <mergeCell ref="C3:H3"/>
    <mergeCell ref="C4:H4"/>
    <mergeCell ref="C8:H9"/>
    <mergeCell ref="A13:J13"/>
    <mergeCell ref="A14:J14"/>
    <mergeCell ref="A15:J15"/>
    <mergeCell ref="C49:H50"/>
    <mergeCell ref="A50:B50"/>
    <mergeCell ref="C51:H51"/>
    <mergeCell ref="A38:J38"/>
    <mergeCell ref="A41:J41"/>
    <mergeCell ref="A42:J42"/>
    <mergeCell ref="A43:J43"/>
    <mergeCell ref="A20:J20"/>
    <mergeCell ref="A21:J21"/>
    <mergeCell ref="A22:J22"/>
    <mergeCell ref="A23:J23"/>
    <mergeCell ref="A24:J24"/>
    <mergeCell ref="A26:J26"/>
    <mergeCell ref="A27:J27"/>
    <mergeCell ref="A37:J37"/>
    <mergeCell ref="A28:J28"/>
    <mergeCell ref="A31:J31"/>
    <mergeCell ref="A25:J25"/>
    <mergeCell ref="A36:J36"/>
    <mergeCell ref="A29:J29"/>
    <mergeCell ref="A30:J30"/>
    <mergeCell ref="A32:J32"/>
    <mergeCell ref="A33:J33"/>
    <mergeCell ref="A34:J34"/>
    <mergeCell ref="A73:J73"/>
    <mergeCell ref="A74:J74"/>
    <mergeCell ref="A52:B52"/>
    <mergeCell ref="C52:H52"/>
    <mergeCell ref="A71:J71"/>
    <mergeCell ref="A72:J72"/>
    <mergeCell ref="A61:J61"/>
    <mergeCell ref="A62:J62"/>
    <mergeCell ref="A67:J67"/>
    <mergeCell ref="A65:J65"/>
    <mergeCell ref="A66:J66"/>
    <mergeCell ref="A68:J68"/>
    <mergeCell ref="A69:J69"/>
    <mergeCell ref="A70:J70"/>
    <mergeCell ref="A63:J63"/>
    <mergeCell ref="A60:J60"/>
    <mergeCell ref="A59:J59"/>
    <mergeCell ref="C56:H57"/>
    <mergeCell ref="A58:J58"/>
    <mergeCell ref="A64:J64"/>
    <mergeCell ref="A54:B54"/>
    <mergeCell ref="C54:H54"/>
    <mergeCell ref="A85:J85"/>
    <mergeCell ref="A86:J86"/>
    <mergeCell ref="A75:J75"/>
    <mergeCell ref="A76:J76"/>
    <mergeCell ref="A77:J77"/>
    <mergeCell ref="A78:J78"/>
    <mergeCell ref="A79:J79"/>
    <mergeCell ref="A80:J80"/>
    <mergeCell ref="A81:J81"/>
    <mergeCell ref="A82:J82"/>
    <mergeCell ref="A84:J84"/>
    <mergeCell ref="A83:J83"/>
    <mergeCell ref="A87:J87"/>
    <mergeCell ref="A88:J88"/>
    <mergeCell ref="A89:J89"/>
    <mergeCell ref="A90:J90"/>
    <mergeCell ref="C100:H101"/>
    <mergeCell ref="A101:B101"/>
    <mergeCell ref="A103:B103"/>
    <mergeCell ref="C103:H103"/>
    <mergeCell ref="C102:H102"/>
    <mergeCell ref="A105:B105"/>
    <mergeCell ref="C105:H105"/>
    <mergeCell ref="A119:J119"/>
    <mergeCell ref="A120:J120"/>
    <mergeCell ref="A113:J113"/>
    <mergeCell ref="A114:J114"/>
    <mergeCell ref="A115:J115"/>
    <mergeCell ref="A116:J116"/>
    <mergeCell ref="A109:J109"/>
    <mergeCell ref="A110:J110"/>
    <mergeCell ref="C107:H108"/>
    <mergeCell ref="A139:J139"/>
    <mergeCell ref="A140:J140"/>
    <mergeCell ref="A129:J129"/>
    <mergeCell ref="A130:J130"/>
    <mergeCell ref="A131:J131"/>
    <mergeCell ref="A132:J132"/>
    <mergeCell ref="A127:J127"/>
    <mergeCell ref="A128:J128"/>
    <mergeCell ref="A111:J111"/>
    <mergeCell ref="A112:J112"/>
    <mergeCell ref="A117:J117"/>
    <mergeCell ref="A118:J118"/>
    <mergeCell ref="A144:J144"/>
    <mergeCell ref="A145:J145"/>
    <mergeCell ref="A44:J44"/>
    <mergeCell ref="A45:J45"/>
    <mergeCell ref="A46:J46"/>
    <mergeCell ref="A91:J91"/>
    <mergeCell ref="A92:J92"/>
    <mergeCell ref="A93:J93"/>
    <mergeCell ref="A94:J94"/>
    <mergeCell ref="A142:J142"/>
    <mergeCell ref="A143:J143"/>
    <mergeCell ref="A141:J141"/>
    <mergeCell ref="A133:J133"/>
    <mergeCell ref="A134:J134"/>
    <mergeCell ref="A135:J135"/>
    <mergeCell ref="A136:J136"/>
    <mergeCell ref="A137:J137"/>
    <mergeCell ref="A138:J138"/>
    <mergeCell ref="A121:J121"/>
    <mergeCell ref="A122:J122"/>
    <mergeCell ref="A123:J123"/>
    <mergeCell ref="A124:J124"/>
    <mergeCell ref="A125:J125"/>
    <mergeCell ref="A126:J126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75"/>
  <sheetViews>
    <sheetView topLeftCell="A42" workbookViewId="0">
      <selection activeCell="I54" sqref="I54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81" t="s">
        <v>301</v>
      </c>
    </row>
    <row r="3" spans="1:17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7">
      <c r="J4" s="2" t="s">
        <v>42</v>
      </c>
      <c r="K4" s="256"/>
    </row>
    <row r="5" spans="1:17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1</v>
      </c>
      <c r="G5" s="2" t="s">
        <v>2</v>
      </c>
      <c r="H5" s="180">
        <v>6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5" t="s">
        <v>281</v>
      </c>
      <c r="O7" s="5" t="s">
        <v>96</v>
      </c>
      <c r="P7" s="2"/>
      <c r="Q7" s="2"/>
    </row>
    <row r="8" spans="1:17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14"/>
      <c r="C9" s="405"/>
      <c r="D9" s="406"/>
      <c r="E9" s="407"/>
      <c r="F9" s="408"/>
      <c r="G9" s="393">
        <f>IF(A9="",0,IF(O9=0,0,(O9/A9)/M9))</f>
        <v>0</v>
      </c>
      <c r="H9" s="394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6"/>
      <c r="O9" s="21">
        <f>(J9+K9)*A9</f>
        <v>0</v>
      </c>
      <c r="P9" s="23"/>
      <c r="Q9" s="23"/>
    </row>
    <row r="10" spans="1:17">
      <c r="A10" s="169"/>
      <c r="B10" s="404"/>
      <c r="C10" s="405"/>
      <c r="D10" s="395"/>
      <c r="E10" s="395"/>
      <c r="F10" s="395"/>
      <c r="G10" s="393">
        <f t="shared" ref="G10:G53" si="0">IF(A10="",0,IF(O10=0,0,(O10/A10)/M10))</f>
        <v>0</v>
      </c>
      <c r="H10" s="394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6"/>
      <c r="O10" s="21">
        <f t="shared" ref="O10:O53" si="3">(J10+K10)*A10</f>
        <v>0</v>
      </c>
      <c r="P10" s="23"/>
      <c r="Q10" s="23"/>
    </row>
    <row r="11" spans="1:17">
      <c r="A11" s="169"/>
      <c r="B11" s="404"/>
      <c r="C11" s="405"/>
      <c r="D11" s="396"/>
      <c r="E11" s="395"/>
      <c r="F11" s="395"/>
      <c r="G11" s="393">
        <f t="shared" si="0"/>
        <v>0</v>
      </c>
      <c r="H11" s="394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6"/>
      <c r="O11" s="21">
        <f t="shared" si="3"/>
        <v>0</v>
      </c>
      <c r="P11" s="23"/>
      <c r="Q11" s="23"/>
    </row>
    <row r="12" spans="1:17">
      <c r="A12" s="169"/>
      <c r="B12" s="404"/>
      <c r="C12" s="405"/>
      <c r="D12" s="396"/>
      <c r="E12" s="395"/>
      <c r="F12" s="395"/>
      <c r="G12" s="393">
        <f t="shared" si="0"/>
        <v>0</v>
      </c>
      <c r="H12" s="394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6"/>
      <c r="O12" s="21">
        <f t="shared" si="3"/>
        <v>0</v>
      </c>
      <c r="P12" s="23"/>
      <c r="Q12" s="23"/>
    </row>
    <row r="13" spans="1:17">
      <c r="A13" s="169"/>
      <c r="B13" s="404"/>
      <c r="C13" s="405"/>
      <c r="D13" s="395"/>
      <c r="E13" s="395"/>
      <c r="F13" s="395"/>
      <c r="G13" s="393">
        <f t="shared" si="0"/>
        <v>0</v>
      </c>
      <c r="H13" s="394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6"/>
      <c r="O13" s="21">
        <f t="shared" si="3"/>
        <v>0</v>
      </c>
      <c r="P13" s="23"/>
      <c r="Q13" s="23"/>
    </row>
    <row r="14" spans="1:17">
      <c r="A14" s="169"/>
      <c r="B14" s="404"/>
      <c r="C14" s="405"/>
      <c r="D14" s="395"/>
      <c r="E14" s="395"/>
      <c r="F14" s="395"/>
      <c r="G14" s="393">
        <f t="shared" si="0"/>
        <v>0</v>
      </c>
      <c r="H14" s="394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6"/>
      <c r="O14" s="21">
        <f t="shared" si="3"/>
        <v>0</v>
      </c>
      <c r="P14" s="23"/>
      <c r="Q14" s="23"/>
    </row>
    <row r="15" spans="1:17">
      <c r="A15" s="169"/>
      <c r="B15" s="404"/>
      <c r="C15" s="405"/>
      <c r="D15" s="396"/>
      <c r="E15" s="395"/>
      <c r="F15" s="395"/>
      <c r="G15" s="393">
        <f t="shared" si="0"/>
        <v>0</v>
      </c>
      <c r="H15" s="394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6"/>
      <c r="O15" s="21">
        <f t="shared" si="3"/>
        <v>0</v>
      </c>
      <c r="P15" s="23"/>
      <c r="Q15" s="23"/>
    </row>
    <row r="16" spans="1:17">
      <c r="A16" s="169"/>
      <c r="B16" s="404"/>
      <c r="C16" s="405"/>
      <c r="D16" s="396"/>
      <c r="E16" s="395"/>
      <c r="F16" s="395"/>
      <c r="G16" s="393">
        <f t="shared" si="0"/>
        <v>0</v>
      </c>
      <c r="H16" s="394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6"/>
      <c r="O16" s="21">
        <f t="shared" si="3"/>
        <v>0</v>
      </c>
      <c r="P16" s="23"/>
      <c r="Q16" s="23"/>
    </row>
    <row r="17" spans="1:17">
      <c r="A17" s="169"/>
      <c r="B17" s="404"/>
      <c r="C17" s="405"/>
      <c r="D17" s="395"/>
      <c r="E17" s="395"/>
      <c r="F17" s="395"/>
      <c r="G17" s="393">
        <f t="shared" si="0"/>
        <v>0</v>
      </c>
      <c r="H17" s="394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6"/>
      <c r="O17" s="21">
        <f t="shared" si="3"/>
        <v>0</v>
      </c>
      <c r="P17" s="23"/>
      <c r="Q17" s="23"/>
    </row>
    <row r="18" spans="1:17">
      <c r="A18" s="169"/>
      <c r="B18" s="404"/>
      <c r="C18" s="405"/>
      <c r="D18" s="395"/>
      <c r="E18" s="395"/>
      <c r="F18" s="395"/>
      <c r="G18" s="393">
        <f t="shared" si="0"/>
        <v>0</v>
      </c>
      <c r="H18" s="394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6"/>
      <c r="O18" s="21">
        <f t="shared" si="3"/>
        <v>0</v>
      </c>
      <c r="P18" s="23"/>
      <c r="Q18" s="23"/>
    </row>
    <row r="19" spans="1:17">
      <c r="A19" s="169"/>
      <c r="B19" s="404"/>
      <c r="C19" s="405"/>
      <c r="D19" s="406"/>
      <c r="E19" s="407"/>
      <c r="F19" s="408"/>
      <c r="G19" s="393">
        <f t="shared" si="0"/>
        <v>0</v>
      </c>
      <c r="H19" s="394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6"/>
      <c r="O19" s="21">
        <f t="shared" si="3"/>
        <v>0</v>
      </c>
      <c r="P19" s="23"/>
      <c r="Q19" s="23"/>
    </row>
    <row r="20" spans="1:17">
      <c r="A20" s="169"/>
      <c r="B20" s="404"/>
      <c r="C20" s="405"/>
      <c r="D20" s="395"/>
      <c r="E20" s="395"/>
      <c r="F20" s="395"/>
      <c r="G20" s="393">
        <f t="shared" si="0"/>
        <v>0</v>
      </c>
      <c r="H20" s="394"/>
      <c r="I20" s="20">
        <f t="shared" si="1"/>
        <v>0</v>
      </c>
      <c r="J20" s="27"/>
      <c r="K20" s="21">
        <f>J20*K4</f>
        <v>0</v>
      </c>
      <c r="L20" s="309"/>
      <c r="M20" s="22">
        <f t="shared" si="2"/>
        <v>1</v>
      </c>
      <c r="N20" s="296"/>
      <c r="O20" s="21">
        <f t="shared" si="3"/>
        <v>0</v>
      </c>
      <c r="P20" s="23"/>
      <c r="Q20" s="23"/>
    </row>
    <row r="21" spans="1:17">
      <c r="A21" s="169"/>
      <c r="B21" s="404"/>
      <c r="C21" s="405"/>
      <c r="D21" s="397"/>
      <c r="E21" s="398"/>
      <c r="F21" s="399"/>
      <c r="G21" s="393">
        <f t="shared" si="0"/>
        <v>0</v>
      </c>
      <c r="H21" s="394"/>
      <c r="I21" s="20">
        <f t="shared" si="1"/>
        <v>0</v>
      </c>
      <c r="J21" s="27"/>
      <c r="K21" s="21">
        <f>J21*K4</f>
        <v>0</v>
      </c>
      <c r="L21" s="309"/>
      <c r="M21" s="22">
        <f t="shared" si="2"/>
        <v>1</v>
      </c>
      <c r="N21" s="296"/>
      <c r="O21" s="21">
        <f t="shared" si="3"/>
        <v>0</v>
      </c>
      <c r="P21" s="23"/>
      <c r="Q21" s="23"/>
    </row>
    <row r="22" spans="1:17">
      <c r="A22" s="169"/>
      <c r="B22" s="404"/>
      <c r="C22" s="405"/>
      <c r="D22" s="395"/>
      <c r="E22" s="395"/>
      <c r="F22" s="395"/>
      <c r="G22" s="393">
        <f t="shared" si="0"/>
        <v>0</v>
      </c>
      <c r="H22" s="394"/>
      <c r="I22" s="20">
        <f t="shared" si="1"/>
        <v>0</v>
      </c>
      <c r="J22" s="27"/>
      <c r="K22" s="21">
        <f>J22*K4</f>
        <v>0</v>
      </c>
      <c r="L22" s="309"/>
      <c r="M22" s="22">
        <f t="shared" si="2"/>
        <v>1</v>
      </c>
      <c r="N22" s="296"/>
      <c r="O22" s="21">
        <f t="shared" si="3"/>
        <v>0</v>
      </c>
      <c r="P22" s="23"/>
      <c r="Q22" s="23"/>
    </row>
    <row r="23" spans="1:17">
      <c r="A23" s="169"/>
      <c r="B23" s="404"/>
      <c r="C23" s="405"/>
      <c r="D23" s="396"/>
      <c r="E23" s="395"/>
      <c r="F23" s="395"/>
      <c r="G23" s="393">
        <f t="shared" si="0"/>
        <v>0</v>
      </c>
      <c r="H23" s="394"/>
      <c r="I23" s="20">
        <f t="shared" si="1"/>
        <v>0</v>
      </c>
      <c r="J23" s="27"/>
      <c r="K23" s="21">
        <f>J23*K4</f>
        <v>0</v>
      </c>
      <c r="L23" s="309"/>
      <c r="M23" s="22">
        <f t="shared" si="2"/>
        <v>1</v>
      </c>
      <c r="N23" s="296"/>
      <c r="O23" s="21">
        <f t="shared" si="3"/>
        <v>0</v>
      </c>
      <c r="P23" s="23"/>
      <c r="Q23" s="23"/>
    </row>
    <row r="24" spans="1:17">
      <c r="A24" s="169"/>
      <c r="B24" s="404"/>
      <c r="C24" s="405"/>
      <c r="D24" s="395"/>
      <c r="E24" s="395"/>
      <c r="F24" s="395"/>
      <c r="G24" s="393">
        <f t="shared" si="0"/>
        <v>0</v>
      </c>
      <c r="H24" s="394"/>
      <c r="I24" s="20">
        <f t="shared" si="1"/>
        <v>0</v>
      </c>
      <c r="J24" s="27"/>
      <c r="K24" s="21">
        <f>J24*K4</f>
        <v>0</v>
      </c>
      <c r="L24" s="309"/>
      <c r="M24" s="22">
        <f t="shared" si="2"/>
        <v>1</v>
      </c>
      <c r="N24" s="296"/>
      <c r="O24" s="21">
        <f t="shared" si="3"/>
        <v>0</v>
      </c>
      <c r="P24" s="23"/>
      <c r="Q24" s="23"/>
    </row>
    <row r="25" spans="1:17">
      <c r="A25" s="169"/>
      <c r="B25" s="404"/>
      <c r="C25" s="405"/>
      <c r="D25" s="396"/>
      <c r="E25" s="395"/>
      <c r="F25" s="395"/>
      <c r="G25" s="393">
        <f t="shared" si="0"/>
        <v>0</v>
      </c>
      <c r="H25" s="394"/>
      <c r="I25" s="20">
        <f t="shared" si="1"/>
        <v>0</v>
      </c>
      <c r="J25" s="27"/>
      <c r="K25" s="21">
        <f>J25*K4</f>
        <v>0</v>
      </c>
      <c r="L25" s="309"/>
      <c r="M25" s="22">
        <f t="shared" si="2"/>
        <v>1</v>
      </c>
      <c r="N25" s="296"/>
      <c r="O25" s="21">
        <f t="shared" si="3"/>
        <v>0</v>
      </c>
      <c r="P25" s="23"/>
      <c r="Q25" s="23"/>
    </row>
    <row r="26" spans="1:17">
      <c r="A26" s="169"/>
      <c r="B26" s="404"/>
      <c r="C26" s="405"/>
      <c r="D26" s="396"/>
      <c r="E26" s="395"/>
      <c r="F26" s="395"/>
      <c r="G26" s="393">
        <f t="shared" si="0"/>
        <v>0</v>
      </c>
      <c r="H26" s="394"/>
      <c r="I26" s="20">
        <f t="shared" si="1"/>
        <v>0</v>
      </c>
      <c r="J26" s="27"/>
      <c r="K26" s="21">
        <f>J26*K4</f>
        <v>0</v>
      </c>
      <c r="L26" s="309"/>
      <c r="M26" s="22">
        <f t="shared" si="2"/>
        <v>1</v>
      </c>
      <c r="N26" s="296"/>
      <c r="O26" s="21">
        <f t="shared" si="3"/>
        <v>0</v>
      </c>
      <c r="P26" s="23"/>
      <c r="Q26" s="23"/>
    </row>
    <row r="27" spans="1:17">
      <c r="A27" s="169"/>
      <c r="B27" s="404"/>
      <c r="C27" s="405"/>
      <c r="D27" s="395"/>
      <c r="E27" s="395"/>
      <c r="F27" s="395"/>
      <c r="G27" s="393">
        <f t="shared" si="0"/>
        <v>0</v>
      </c>
      <c r="H27" s="394"/>
      <c r="I27" s="20">
        <f t="shared" si="1"/>
        <v>0</v>
      </c>
      <c r="J27" s="27"/>
      <c r="K27" s="21">
        <f>J27*K4</f>
        <v>0</v>
      </c>
      <c r="L27" s="309"/>
      <c r="M27" s="22">
        <f t="shared" si="2"/>
        <v>1</v>
      </c>
      <c r="N27" s="296"/>
      <c r="O27" s="21">
        <f t="shared" si="3"/>
        <v>0</v>
      </c>
      <c r="P27" s="23"/>
      <c r="Q27" s="23"/>
    </row>
    <row r="28" spans="1:17">
      <c r="A28" s="169"/>
      <c r="B28" s="404"/>
      <c r="C28" s="405"/>
      <c r="D28" s="395"/>
      <c r="E28" s="395"/>
      <c r="F28" s="395"/>
      <c r="G28" s="393">
        <f t="shared" si="0"/>
        <v>0</v>
      </c>
      <c r="H28" s="394"/>
      <c r="I28" s="20">
        <f t="shared" si="1"/>
        <v>0</v>
      </c>
      <c r="J28" s="27"/>
      <c r="K28" s="21">
        <f>J28*K4</f>
        <v>0</v>
      </c>
      <c r="L28" s="309"/>
      <c r="M28" s="22">
        <f t="shared" si="2"/>
        <v>1</v>
      </c>
      <c r="N28" s="296"/>
      <c r="O28" s="21">
        <f t="shared" si="3"/>
        <v>0</v>
      </c>
      <c r="P28" s="23"/>
      <c r="Q28" s="23"/>
    </row>
    <row r="29" spans="1:17">
      <c r="A29" s="169"/>
      <c r="B29" s="404"/>
      <c r="C29" s="405"/>
      <c r="D29" s="395"/>
      <c r="E29" s="395"/>
      <c r="F29" s="395"/>
      <c r="G29" s="393">
        <f t="shared" si="0"/>
        <v>0</v>
      </c>
      <c r="H29" s="394"/>
      <c r="I29" s="20">
        <f t="shared" si="1"/>
        <v>0</v>
      </c>
      <c r="J29" s="27"/>
      <c r="K29" s="21">
        <f>J29*K4</f>
        <v>0</v>
      </c>
      <c r="L29" s="309"/>
      <c r="M29" s="22">
        <f t="shared" si="2"/>
        <v>1</v>
      </c>
      <c r="N29" s="296"/>
      <c r="O29" s="21">
        <f t="shared" si="3"/>
        <v>0</v>
      </c>
      <c r="P29" s="23"/>
      <c r="Q29" s="23"/>
    </row>
    <row r="30" spans="1:17">
      <c r="A30" s="169"/>
      <c r="B30" s="404"/>
      <c r="C30" s="405"/>
      <c r="D30" s="396"/>
      <c r="E30" s="395"/>
      <c r="F30" s="395"/>
      <c r="G30" s="393">
        <f t="shared" si="0"/>
        <v>0</v>
      </c>
      <c r="H30" s="394"/>
      <c r="I30" s="20">
        <f t="shared" si="1"/>
        <v>0</v>
      </c>
      <c r="J30" s="27"/>
      <c r="K30" s="21">
        <f>J30*K4</f>
        <v>0</v>
      </c>
      <c r="L30" s="309"/>
      <c r="M30" s="22">
        <f t="shared" si="2"/>
        <v>1</v>
      </c>
      <c r="N30" s="296"/>
      <c r="O30" s="21">
        <f t="shared" si="3"/>
        <v>0</v>
      </c>
      <c r="P30" s="23"/>
      <c r="Q30" s="23"/>
    </row>
    <row r="31" spans="1:17">
      <c r="A31" s="169"/>
      <c r="B31" s="404"/>
      <c r="C31" s="405"/>
      <c r="D31" s="396"/>
      <c r="E31" s="395"/>
      <c r="F31" s="395"/>
      <c r="G31" s="393">
        <f t="shared" si="0"/>
        <v>0</v>
      </c>
      <c r="H31" s="394"/>
      <c r="I31" s="20">
        <f t="shared" si="1"/>
        <v>0</v>
      </c>
      <c r="J31" s="27"/>
      <c r="K31" s="21">
        <f>J31*K4</f>
        <v>0</v>
      </c>
      <c r="L31" s="309"/>
      <c r="M31" s="22">
        <f t="shared" si="2"/>
        <v>1</v>
      </c>
      <c r="N31" s="296"/>
      <c r="O31" s="21">
        <f t="shared" si="3"/>
        <v>0</v>
      </c>
      <c r="P31" s="23"/>
      <c r="Q31" s="23"/>
    </row>
    <row r="32" spans="1:17">
      <c r="A32" s="169"/>
      <c r="B32" s="404"/>
      <c r="C32" s="405"/>
      <c r="D32" s="395"/>
      <c r="E32" s="395"/>
      <c r="F32" s="395"/>
      <c r="G32" s="393">
        <f t="shared" si="0"/>
        <v>0</v>
      </c>
      <c r="H32" s="394"/>
      <c r="I32" s="20">
        <f t="shared" si="1"/>
        <v>0</v>
      </c>
      <c r="J32" s="27"/>
      <c r="K32" s="21">
        <f>J32*K4</f>
        <v>0</v>
      </c>
      <c r="L32" s="309"/>
      <c r="M32" s="22">
        <f t="shared" si="2"/>
        <v>1</v>
      </c>
      <c r="N32" s="296"/>
      <c r="O32" s="21">
        <f t="shared" si="3"/>
        <v>0</v>
      </c>
      <c r="P32" s="23"/>
      <c r="Q32" s="23"/>
    </row>
    <row r="33" spans="1:17">
      <c r="A33" s="169"/>
      <c r="B33" s="404"/>
      <c r="C33" s="405"/>
      <c r="D33" s="395"/>
      <c r="E33" s="395"/>
      <c r="F33" s="395"/>
      <c r="G33" s="393">
        <f t="shared" si="0"/>
        <v>0</v>
      </c>
      <c r="H33" s="394"/>
      <c r="I33" s="20">
        <f t="shared" si="1"/>
        <v>0</v>
      </c>
      <c r="J33" s="27"/>
      <c r="K33" s="21">
        <f>J33*K4</f>
        <v>0</v>
      </c>
      <c r="L33" s="309"/>
      <c r="M33" s="22">
        <f t="shared" si="2"/>
        <v>1</v>
      </c>
      <c r="N33" s="296"/>
      <c r="O33" s="21">
        <f t="shared" si="3"/>
        <v>0</v>
      </c>
      <c r="P33" s="23"/>
      <c r="Q33" s="23"/>
    </row>
    <row r="34" spans="1:17">
      <c r="A34" s="169"/>
      <c r="B34" s="404"/>
      <c r="C34" s="405"/>
      <c r="D34" s="395"/>
      <c r="E34" s="395"/>
      <c r="F34" s="395"/>
      <c r="G34" s="393">
        <f t="shared" si="0"/>
        <v>0</v>
      </c>
      <c r="H34" s="394"/>
      <c r="I34" s="20">
        <f t="shared" si="1"/>
        <v>0</v>
      </c>
      <c r="J34" s="27"/>
      <c r="K34" s="21">
        <f>J34*K4</f>
        <v>0</v>
      </c>
      <c r="L34" s="309"/>
      <c r="M34" s="22">
        <f t="shared" si="2"/>
        <v>1</v>
      </c>
      <c r="N34" s="296"/>
      <c r="O34" s="21">
        <f t="shared" si="3"/>
        <v>0</v>
      </c>
      <c r="P34" s="23"/>
      <c r="Q34" s="23"/>
    </row>
    <row r="35" spans="1:17">
      <c r="A35" s="169"/>
      <c r="B35" s="404"/>
      <c r="C35" s="405"/>
      <c r="D35" s="395"/>
      <c r="E35" s="395"/>
      <c r="F35" s="395"/>
      <c r="G35" s="393">
        <f t="shared" si="0"/>
        <v>0</v>
      </c>
      <c r="H35" s="394"/>
      <c r="I35" s="20">
        <f t="shared" si="1"/>
        <v>0</v>
      </c>
      <c r="J35" s="27"/>
      <c r="K35" s="21">
        <f>J35*K4</f>
        <v>0</v>
      </c>
      <c r="L35" s="309"/>
      <c r="M35" s="22">
        <f t="shared" si="2"/>
        <v>1</v>
      </c>
      <c r="N35" s="296"/>
      <c r="O35" s="21">
        <f t="shared" si="3"/>
        <v>0</v>
      </c>
      <c r="P35" s="23"/>
      <c r="Q35" s="23"/>
    </row>
    <row r="36" spans="1:17">
      <c r="A36" s="169"/>
      <c r="B36" s="404"/>
      <c r="C36" s="405"/>
      <c r="D36" s="395"/>
      <c r="E36" s="395"/>
      <c r="F36" s="395"/>
      <c r="G36" s="393">
        <f t="shared" si="0"/>
        <v>0</v>
      </c>
      <c r="H36" s="394"/>
      <c r="I36" s="20">
        <f t="shared" si="1"/>
        <v>0</v>
      </c>
      <c r="J36" s="27"/>
      <c r="K36" s="21">
        <f>J36*K4</f>
        <v>0</v>
      </c>
      <c r="L36" s="309"/>
      <c r="M36" s="22">
        <f t="shared" si="2"/>
        <v>1</v>
      </c>
      <c r="N36" s="296"/>
      <c r="O36" s="21">
        <f t="shared" si="3"/>
        <v>0</v>
      </c>
      <c r="P36" s="23"/>
      <c r="Q36" s="23"/>
    </row>
    <row r="37" spans="1:17">
      <c r="A37" s="169"/>
      <c r="B37" s="404"/>
      <c r="C37" s="405"/>
      <c r="D37" s="395"/>
      <c r="E37" s="395"/>
      <c r="F37" s="395"/>
      <c r="G37" s="393">
        <f t="shared" si="0"/>
        <v>0</v>
      </c>
      <c r="H37" s="394"/>
      <c r="I37" s="20">
        <f t="shared" si="1"/>
        <v>0</v>
      </c>
      <c r="J37" s="27"/>
      <c r="K37" s="21">
        <f>J37*K4</f>
        <v>0</v>
      </c>
      <c r="L37" s="309"/>
      <c r="M37" s="22">
        <f t="shared" si="2"/>
        <v>1</v>
      </c>
      <c r="N37" s="296"/>
      <c r="O37" s="21">
        <f t="shared" si="3"/>
        <v>0</v>
      </c>
      <c r="P37" s="23"/>
      <c r="Q37" s="23"/>
    </row>
    <row r="38" spans="1:17">
      <c r="A38" s="169"/>
      <c r="B38" s="404"/>
      <c r="C38" s="405"/>
      <c r="D38" s="395"/>
      <c r="E38" s="395"/>
      <c r="F38" s="395"/>
      <c r="G38" s="393">
        <f t="shared" si="0"/>
        <v>0</v>
      </c>
      <c r="H38" s="394"/>
      <c r="I38" s="20">
        <f t="shared" si="1"/>
        <v>0</v>
      </c>
      <c r="J38" s="27"/>
      <c r="K38" s="21">
        <f>J38*K4</f>
        <v>0</v>
      </c>
      <c r="L38" s="309"/>
      <c r="M38" s="22">
        <f t="shared" si="2"/>
        <v>1</v>
      </c>
      <c r="N38" s="296"/>
      <c r="O38" s="21">
        <f t="shared" si="3"/>
        <v>0</v>
      </c>
      <c r="P38" s="23"/>
      <c r="Q38" s="23"/>
    </row>
    <row r="39" spans="1:17">
      <c r="A39" s="169"/>
      <c r="B39" s="404"/>
      <c r="C39" s="405"/>
      <c r="D39" s="395"/>
      <c r="E39" s="395"/>
      <c r="F39" s="395"/>
      <c r="G39" s="393">
        <f t="shared" si="0"/>
        <v>0</v>
      </c>
      <c r="H39" s="394"/>
      <c r="I39" s="20">
        <f t="shared" si="1"/>
        <v>0</v>
      </c>
      <c r="J39" s="27"/>
      <c r="K39" s="21">
        <f>J39*K4</f>
        <v>0</v>
      </c>
      <c r="L39" s="309"/>
      <c r="M39" s="22">
        <f t="shared" si="2"/>
        <v>1</v>
      </c>
      <c r="N39" s="296"/>
      <c r="O39" s="21">
        <f t="shared" si="3"/>
        <v>0</v>
      </c>
      <c r="P39" s="23"/>
      <c r="Q39" s="23"/>
    </row>
    <row r="40" spans="1:17">
      <c r="A40" s="169"/>
      <c r="B40" s="404"/>
      <c r="C40" s="405"/>
      <c r="D40" s="396"/>
      <c r="E40" s="395"/>
      <c r="F40" s="395"/>
      <c r="G40" s="393">
        <f t="shared" si="0"/>
        <v>0</v>
      </c>
      <c r="H40" s="394"/>
      <c r="I40" s="20">
        <f t="shared" si="1"/>
        <v>0</v>
      </c>
      <c r="J40" s="27"/>
      <c r="K40" s="21">
        <f>J40*K4</f>
        <v>0</v>
      </c>
      <c r="L40" s="309"/>
      <c r="M40" s="22">
        <f t="shared" si="2"/>
        <v>1</v>
      </c>
      <c r="N40" s="296"/>
      <c r="O40" s="21">
        <f t="shared" si="3"/>
        <v>0</v>
      </c>
      <c r="P40" s="23"/>
      <c r="Q40" s="23"/>
    </row>
    <row r="41" spans="1:17">
      <c r="A41" s="169"/>
      <c r="B41" s="404"/>
      <c r="C41" s="405"/>
      <c r="D41" s="395"/>
      <c r="E41" s="395"/>
      <c r="F41" s="395"/>
      <c r="G41" s="393">
        <f t="shared" si="0"/>
        <v>0</v>
      </c>
      <c r="H41" s="394"/>
      <c r="I41" s="20">
        <f t="shared" si="1"/>
        <v>0</v>
      </c>
      <c r="J41" s="27"/>
      <c r="K41" s="21">
        <f>J41*K4</f>
        <v>0</v>
      </c>
      <c r="L41" s="309"/>
      <c r="M41" s="22">
        <f t="shared" si="2"/>
        <v>1</v>
      </c>
      <c r="N41" s="296"/>
      <c r="O41" s="21">
        <f t="shared" si="3"/>
        <v>0</v>
      </c>
      <c r="P41" s="23"/>
      <c r="Q41" s="23"/>
    </row>
    <row r="42" spans="1:17">
      <c r="A42" s="169"/>
      <c r="B42" s="404"/>
      <c r="C42" s="405"/>
      <c r="D42" s="395"/>
      <c r="E42" s="395"/>
      <c r="F42" s="395"/>
      <c r="G42" s="393">
        <f t="shared" si="0"/>
        <v>0</v>
      </c>
      <c r="H42" s="394"/>
      <c r="I42" s="20">
        <f t="shared" si="1"/>
        <v>0</v>
      </c>
      <c r="J42" s="27"/>
      <c r="K42" s="21">
        <f>J42*K4</f>
        <v>0</v>
      </c>
      <c r="L42" s="309"/>
      <c r="M42" s="22">
        <f t="shared" si="2"/>
        <v>1</v>
      </c>
      <c r="N42" s="296"/>
      <c r="O42" s="21">
        <f t="shared" si="3"/>
        <v>0</v>
      </c>
      <c r="P42" s="23"/>
      <c r="Q42" s="23"/>
    </row>
    <row r="43" spans="1:17">
      <c r="A43" s="169"/>
      <c r="B43" s="404"/>
      <c r="C43" s="405"/>
      <c r="D43" s="395"/>
      <c r="E43" s="395"/>
      <c r="F43" s="395"/>
      <c r="G43" s="393">
        <f t="shared" si="0"/>
        <v>0</v>
      </c>
      <c r="H43" s="394"/>
      <c r="I43" s="20">
        <f t="shared" si="1"/>
        <v>0</v>
      </c>
      <c r="J43" s="27"/>
      <c r="K43" s="21">
        <f>J43*K4</f>
        <v>0</v>
      </c>
      <c r="L43" s="309"/>
      <c r="M43" s="22">
        <f t="shared" si="2"/>
        <v>1</v>
      </c>
      <c r="N43" s="296"/>
      <c r="O43" s="21">
        <f t="shared" si="3"/>
        <v>0</v>
      </c>
      <c r="P43" s="23"/>
      <c r="Q43" s="23"/>
    </row>
    <row r="44" spans="1:17">
      <c r="A44" s="169"/>
      <c r="B44" s="404"/>
      <c r="C44" s="405"/>
      <c r="D44" s="395"/>
      <c r="E44" s="395"/>
      <c r="F44" s="395"/>
      <c r="G44" s="393">
        <f t="shared" si="0"/>
        <v>0</v>
      </c>
      <c r="H44" s="394"/>
      <c r="I44" s="20">
        <f t="shared" si="1"/>
        <v>0</v>
      </c>
      <c r="J44" s="27"/>
      <c r="K44" s="21">
        <f>J44*K4</f>
        <v>0</v>
      </c>
      <c r="L44" s="309"/>
      <c r="M44" s="22">
        <f t="shared" si="2"/>
        <v>1</v>
      </c>
      <c r="N44" s="296"/>
      <c r="O44" s="21">
        <f t="shared" si="3"/>
        <v>0</v>
      </c>
      <c r="P44" s="23"/>
      <c r="Q44" s="23"/>
    </row>
    <row r="45" spans="1:17">
      <c r="A45" s="169"/>
      <c r="B45" s="404"/>
      <c r="C45" s="405"/>
      <c r="D45" s="395"/>
      <c r="E45" s="395"/>
      <c r="F45" s="395"/>
      <c r="G45" s="393">
        <f t="shared" si="0"/>
        <v>0</v>
      </c>
      <c r="H45" s="394"/>
      <c r="I45" s="20">
        <f t="shared" si="1"/>
        <v>0</v>
      </c>
      <c r="J45" s="27"/>
      <c r="K45" s="21">
        <f>J45*K4</f>
        <v>0</v>
      </c>
      <c r="L45" s="309"/>
      <c r="M45" s="22">
        <f t="shared" si="2"/>
        <v>1</v>
      </c>
      <c r="N45" s="296"/>
      <c r="O45" s="21">
        <f t="shared" si="3"/>
        <v>0</v>
      </c>
      <c r="P45" s="23"/>
      <c r="Q45" s="23"/>
    </row>
    <row r="46" spans="1:17">
      <c r="A46" s="169"/>
      <c r="B46" s="404"/>
      <c r="C46" s="405"/>
      <c r="D46" s="395"/>
      <c r="E46" s="395"/>
      <c r="F46" s="395"/>
      <c r="G46" s="393">
        <f t="shared" si="0"/>
        <v>0</v>
      </c>
      <c r="H46" s="394"/>
      <c r="I46" s="20">
        <f t="shared" si="1"/>
        <v>0</v>
      </c>
      <c r="J46" s="27"/>
      <c r="K46" s="21">
        <f>J46*K4</f>
        <v>0</v>
      </c>
      <c r="L46" s="309"/>
      <c r="M46" s="22">
        <f t="shared" si="2"/>
        <v>1</v>
      </c>
      <c r="N46" s="296"/>
      <c r="O46" s="21">
        <f t="shared" si="3"/>
        <v>0</v>
      </c>
      <c r="P46" s="23"/>
      <c r="Q46" s="23"/>
    </row>
    <row r="47" spans="1:17">
      <c r="A47" s="169"/>
      <c r="B47" s="404"/>
      <c r="C47" s="405"/>
      <c r="D47" s="397"/>
      <c r="E47" s="398"/>
      <c r="F47" s="399"/>
      <c r="G47" s="393">
        <f t="shared" si="0"/>
        <v>0</v>
      </c>
      <c r="H47" s="394"/>
      <c r="I47" s="20">
        <f t="shared" si="1"/>
        <v>0</v>
      </c>
      <c r="J47" s="27"/>
      <c r="K47" s="21">
        <f>J47*K4</f>
        <v>0</v>
      </c>
      <c r="L47" s="309"/>
      <c r="M47" s="22">
        <f t="shared" si="2"/>
        <v>1</v>
      </c>
      <c r="N47" s="296"/>
      <c r="O47" s="21">
        <f t="shared" si="3"/>
        <v>0</v>
      </c>
      <c r="P47" s="23"/>
      <c r="Q47" s="23"/>
    </row>
    <row r="48" spans="1:17">
      <c r="A48" s="169"/>
      <c r="B48" s="404"/>
      <c r="C48" s="405"/>
      <c r="D48" s="395"/>
      <c r="E48" s="395"/>
      <c r="F48" s="395"/>
      <c r="G48" s="393">
        <f t="shared" si="0"/>
        <v>0</v>
      </c>
      <c r="H48" s="394"/>
      <c r="I48" s="20">
        <f t="shared" si="1"/>
        <v>0</v>
      </c>
      <c r="J48" s="27"/>
      <c r="K48" s="21">
        <f>J48*K4</f>
        <v>0</v>
      </c>
      <c r="L48" s="309"/>
      <c r="M48" s="22">
        <f t="shared" si="2"/>
        <v>1</v>
      </c>
      <c r="N48" s="296"/>
      <c r="O48" s="21">
        <f t="shared" si="3"/>
        <v>0</v>
      </c>
      <c r="P48" s="23"/>
      <c r="Q48" s="23"/>
    </row>
    <row r="49" spans="1:17">
      <c r="A49" s="169"/>
      <c r="B49" s="404"/>
      <c r="C49" s="405"/>
      <c r="D49" s="395"/>
      <c r="E49" s="395"/>
      <c r="F49" s="395"/>
      <c r="G49" s="393">
        <f t="shared" si="0"/>
        <v>0</v>
      </c>
      <c r="H49" s="394"/>
      <c r="I49" s="20">
        <f t="shared" si="1"/>
        <v>0</v>
      </c>
      <c r="J49" s="27"/>
      <c r="K49" s="21">
        <f>J49*K4</f>
        <v>0</v>
      </c>
      <c r="L49" s="309"/>
      <c r="M49" s="22">
        <f t="shared" si="2"/>
        <v>1</v>
      </c>
      <c r="N49" s="296"/>
      <c r="O49" s="21">
        <f t="shared" si="3"/>
        <v>0</v>
      </c>
      <c r="P49" s="23"/>
      <c r="Q49" s="23"/>
    </row>
    <row r="50" spans="1:17">
      <c r="A50" s="169"/>
      <c r="B50" s="404"/>
      <c r="C50" s="405"/>
      <c r="D50" s="395"/>
      <c r="E50" s="395"/>
      <c r="F50" s="395"/>
      <c r="G50" s="393">
        <f t="shared" si="0"/>
        <v>0</v>
      </c>
      <c r="H50" s="394"/>
      <c r="I50" s="20">
        <f t="shared" si="1"/>
        <v>0</v>
      </c>
      <c r="J50" s="27"/>
      <c r="K50" s="21">
        <f>J50*K4</f>
        <v>0</v>
      </c>
      <c r="L50" s="309"/>
      <c r="M50" s="22">
        <f t="shared" si="2"/>
        <v>1</v>
      </c>
      <c r="N50" s="296"/>
      <c r="O50" s="21">
        <f t="shared" si="3"/>
        <v>0</v>
      </c>
      <c r="P50" s="23"/>
      <c r="Q50" s="23"/>
    </row>
    <row r="51" spans="1:17">
      <c r="A51" s="169"/>
      <c r="B51" s="404"/>
      <c r="C51" s="405"/>
      <c r="D51" s="395"/>
      <c r="E51" s="395"/>
      <c r="F51" s="395"/>
      <c r="G51" s="393">
        <f t="shared" si="0"/>
        <v>0</v>
      </c>
      <c r="H51" s="394"/>
      <c r="I51" s="20">
        <f t="shared" si="1"/>
        <v>0</v>
      </c>
      <c r="J51" s="27"/>
      <c r="K51" s="21">
        <f>J51*K4</f>
        <v>0</v>
      </c>
      <c r="L51" s="309"/>
      <c r="M51" s="22">
        <f t="shared" si="2"/>
        <v>1</v>
      </c>
      <c r="N51" s="296"/>
      <c r="O51" s="21">
        <f t="shared" si="3"/>
        <v>0</v>
      </c>
      <c r="P51" s="23"/>
      <c r="Q51" s="23"/>
    </row>
    <row r="52" spans="1:17">
      <c r="A52" s="169"/>
      <c r="B52" s="414"/>
      <c r="C52" s="405"/>
      <c r="D52" s="396"/>
      <c r="E52" s="395"/>
      <c r="F52" s="395"/>
      <c r="G52" s="393">
        <f t="shared" si="0"/>
        <v>0</v>
      </c>
      <c r="H52" s="394"/>
      <c r="I52" s="20">
        <f t="shared" si="1"/>
        <v>0</v>
      </c>
      <c r="J52" s="27"/>
      <c r="K52" s="21">
        <f>J52*K4</f>
        <v>0</v>
      </c>
      <c r="L52" s="309"/>
      <c r="M52" s="22">
        <f t="shared" si="2"/>
        <v>1</v>
      </c>
      <c r="N52" s="296">
        <v>3502</v>
      </c>
      <c r="O52" s="21">
        <f t="shared" si="3"/>
        <v>0</v>
      </c>
      <c r="P52" s="23"/>
      <c r="Q52" s="23"/>
    </row>
    <row r="53" spans="1:17">
      <c r="A53" s="169"/>
      <c r="B53" s="414"/>
      <c r="C53" s="405"/>
      <c r="D53" s="396"/>
      <c r="E53" s="395"/>
      <c r="F53" s="395"/>
      <c r="G53" s="393">
        <f t="shared" si="0"/>
        <v>0</v>
      </c>
      <c r="H53" s="394"/>
      <c r="I53" s="20">
        <f t="shared" si="1"/>
        <v>0</v>
      </c>
      <c r="J53" s="27"/>
      <c r="K53" s="21">
        <f>J53*K4</f>
        <v>0</v>
      </c>
      <c r="L53" s="309"/>
      <c r="M53" s="22">
        <f t="shared" si="2"/>
        <v>1</v>
      </c>
      <c r="N53" s="296"/>
      <c r="O53" s="21">
        <f t="shared" si="3"/>
        <v>0</v>
      </c>
      <c r="P53" s="23"/>
      <c r="Q53" s="23"/>
    </row>
    <row r="54" spans="1:17">
      <c r="H54" s="1" t="s">
        <v>294</v>
      </c>
      <c r="I54" s="256"/>
    </row>
    <row r="55" spans="1:17" ht="13.5" customHeight="1" thickBot="1">
      <c r="H55" s="1" t="s">
        <v>52</v>
      </c>
      <c r="I55" s="167">
        <f>SUM(I9:I53)*(1+I54)</f>
        <v>0</v>
      </c>
      <c r="J55" s="172"/>
      <c r="K55" s="23"/>
      <c r="N55" s="1" t="s">
        <v>96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191</v>
      </c>
      <c r="O56" s="26">
        <f>I55/(1+I54)-O55</f>
        <v>0</v>
      </c>
    </row>
    <row r="57" spans="1:17" ht="13.5" customHeight="1" thickBot="1">
      <c r="A57" s="401" t="s">
        <v>295</v>
      </c>
      <c r="B57" s="402"/>
      <c r="C57" s="402"/>
      <c r="D57" s="402"/>
      <c r="E57" s="402"/>
      <c r="F57" s="403"/>
      <c r="G57" s="400" t="str">
        <f>IF(K4="","TAX RATE NOT FILLED IN","")</f>
        <v>TAX RATE NOT FILLED IN</v>
      </c>
      <c r="H57" s="400"/>
      <c r="I57" s="400"/>
      <c r="N57" s="170" t="s">
        <v>187</v>
      </c>
      <c r="O57" s="175">
        <f>IF(O56=0,0,O56/I55)</f>
        <v>0</v>
      </c>
      <c r="P57" s="23"/>
      <c r="Q57" s="23"/>
    </row>
    <row r="58" spans="1:17">
      <c r="A58" s="415" t="s">
        <v>296</v>
      </c>
      <c r="B58" s="415"/>
      <c r="C58" s="415"/>
      <c r="D58" s="415"/>
      <c r="E58" s="415"/>
      <c r="F58" s="415"/>
      <c r="P58" s="171"/>
    </row>
    <row r="59" spans="1:17">
      <c r="A59" s="415" t="s">
        <v>309</v>
      </c>
      <c r="B59" s="415"/>
      <c r="C59" s="415"/>
      <c r="D59" s="415"/>
      <c r="E59" s="415"/>
      <c r="F59" s="415"/>
    </row>
    <row r="60" spans="1:17">
      <c r="A60" s="415" t="s">
        <v>311</v>
      </c>
      <c r="B60" s="415"/>
      <c r="C60" s="415"/>
      <c r="D60" s="415"/>
      <c r="E60" s="415"/>
      <c r="F60" s="415"/>
    </row>
    <row r="61" spans="1:17">
      <c r="A61" s="415"/>
      <c r="B61" s="415"/>
      <c r="C61" s="415"/>
      <c r="D61" s="415"/>
      <c r="E61" s="415"/>
      <c r="F61" s="415"/>
    </row>
    <row r="62" spans="1:17">
      <c r="A62" s="415" t="s">
        <v>297</v>
      </c>
      <c r="B62" s="415"/>
      <c r="C62" s="415"/>
      <c r="D62" s="415"/>
      <c r="E62" s="415"/>
      <c r="F62" s="415"/>
    </row>
    <row r="63" spans="1:17">
      <c r="A63" s="415" t="s">
        <v>298</v>
      </c>
      <c r="B63" s="415"/>
      <c r="C63" s="415"/>
      <c r="D63" s="415"/>
      <c r="E63" s="415"/>
      <c r="F63" s="415"/>
    </row>
    <row r="64" spans="1:17">
      <c r="A64" s="415"/>
      <c r="B64" s="415"/>
      <c r="C64" s="415"/>
      <c r="D64" s="415"/>
      <c r="E64" s="415"/>
      <c r="F64" s="415"/>
    </row>
    <row r="65" spans="1:6">
      <c r="A65" s="415" t="s">
        <v>299</v>
      </c>
      <c r="B65" s="415"/>
      <c r="C65" s="415"/>
      <c r="D65" s="415"/>
      <c r="E65" s="415"/>
      <c r="F65" s="415"/>
    </row>
    <row r="66" spans="1:6">
      <c r="A66" s="415" t="s">
        <v>300</v>
      </c>
      <c r="B66" s="415"/>
      <c r="C66" s="415"/>
      <c r="D66" s="415"/>
      <c r="E66" s="415"/>
      <c r="F66" s="415"/>
    </row>
    <row r="67" spans="1:6">
      <c r="A67" s="415"/>
      <c r="B67" s="415"/>
      <c r="C67" s="415"/>
      <c r="D67" s="415"/>
      <c r="E67" s="415"/>
      <c r="F67" s="415"/>
    </row>
    <row r="68" spans="1:6">
      <c r="A68" s="415"/>
      <c r="B68" s="415"/>
      <c r="C68" s="415"/>
      <c r="D68" s="415"/>
      <c r="E68" s="415"/>
      <c r="F68" s="415"/>
    </row>
    <row r="69" spans="1:6">
      <c r="A69" s="415"/>
      <c r="B69" s="415"/>
      <c r="C69" s="415"/>
      <c r="D69" s="415"/>
      <c r="E69" s="415"/>
      <c r="F69" s="415"/>
    </row>
    <row r="70" spans="1:6">
      <c r="A70" s="415"/>
      <c r="B70" s="415"/>
      <c r="C70" s="415"/>
      <c r="D70" s="415"/>
      <c r="E70" s="415"/>
      <c r="F70" s="415"/>
    </row>
    <row r="71" spans="1:6">
      <c r="A71" s="415"/>
      <c r="B71" s="415"/>
      <c r="C71" s="415"/>
      <c r="D71" s="415"/>
      <c r="E71" s="415"/>
      <c r="F71" s="415"/>
    </row>
    <row r="72" spans="1:6">
      <c r="A72" s="415"/>
      <c r="B72" s="415"/>
      <c r="C72" s="415"/>
      <c r="D72" s="415"/>
      <c r="E72" s="415"/>
      <c r="F72" s="415"/>
    </row>
    <row r="73" spans="1:6">
      <c r="A73" s="415"/>
      <c r="B73" s="415"/>
      <c r="C73" s="415"/>
      <c r="D73" s="415"/>
      <c r="E73" s="415"/>
      <c r="F73" s="415"/>
    </row>
    <row r="74" spans="1:6">
      <c r="A74" s="415"/>
      <c r="B74" s="415"/>
      <c r="C74" s="415"/>
      <c r="D74" s="415"/>
      <c r="E74" s="415"/>
      <c r="F74" s="415"/>
    </row>
    <row r="75" spans="1:6">
      <c r="A75" s="415"/>
      <c r="B75" s="415"/>
      <c r="C75" s="415"/>
      <c r="D75" s="415"/>
      <c r="E75" s="415"/>
      <c r="F75" s="415"/>
    </row>
  </sheetData>
  <sheetProtection sheet="1" selectLockedCells="1"/>
  <mergeCells count="163"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A57:F57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</mergeCells>
  <phoneticPr fontId="3" type="noConversion"/>
  <conditionalFormatting sqref="D9 D10:F53">
    <cfRule type="expression" dxfId="61" priority="22" stopIfTrue="1">
      <formula>AND(A9="",J9&gt;0)</formula>
    </cfRule>
  </conditionalFormatting>
  <conditionalFormatting sqref="G57:I57">
    <cfRule type="cellIs" dxfId="60" priority="19" stopIfTrue="1" operator="equal">
      <formula>"TAX RATE NOT FILLED IN"</formula>
    </cfRule>
  </conditionalFormatting>
  <conditionalFormatting sqref="H56:I56">
    <cfRule type="cellIs" dxfId="59" priority="18" stopIfTrue="1" operator="equal">
      <formula>"TAX NOT FILLED IN"</formula>
    </cfRule>
  </conditionalFormatting>
  <dataValidations count="1">
    <dataValidation type="decimal" allowBlank="1" showInputMessage="1" showErrorMessage="1" errorTitle="CHECK MARGIN" sqref="L9:L53" xr:uid="{2CEB6FFE-3497-469E-8E7C-34BB9F09175A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66"/>
  <sheetViews>
    <sheetView topLeftCell="A30" workbookViewId="0">
      <selection activeCell="I54" sqref="I54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81" t="s">
        <v>301</v>
      </c>
    </row>
    <row r="3" spans="1:17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7">
      <c r="J4" s="2" t="s">
        <v>42</v>
      </c>
      <c r="K4" s="256"/>
    </row>
    <row r="5" spans="1:17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2</v>
      </c>
      <c r="G5" s="2" t="s">
        <v>2</v>
      </c>
      <c r="H5" s="180">
        <v>6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5" t="s">
        <v>281</v>
      </c>
      <c r="O7" s="5" t="s">
        <v>96</v>
      </c>
      <c r="P7" s="2"/>
      <c r="Q7" s="2"/>
    </row>
    <row r="8" spans="1:17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14"/>
      <c r="C9" s="405"/>
      <c r="D9" s="406"/>
      <c r="E9" s="407"/>
      <c r="F9" s="408"/>
      <c r="G9" s="393">
        <f>IF(A9="",0,IF(O9=0,0,(O9/A9)/M9))</f>
        <v>0</v>
      </c>
      <c r="H9" s="394"/>
      <c r="I9" s="185">
        <f>IF(A9="",1*G9,A9*G9)</f>
        <v>0</v>
      </c>
      <c r="J9" s="27"/>
      <c r="K9" s="21">
        <f>K4*J9</f>
        <v>0</v>
      </c>
      <c r="L9" s="310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404"/>
      <c r="C10" s="405"/>
      <c r="D10" s="395"/>
      <c r="E10" s="395"/>
      <c r="F10" s="395"/>
      <c r="G10" s="393">
        <f t="shared" ref="G10:G53" si="0">IF(A10="",0,IF(O10=0,0,(O10/A10)/M10))</f>
        <v>0</v>
      </c>
      <c r="H10" s="394"/>
      <c r="I10" s="185">
        <f t="shared" ref="I10:I53" si="1">IF(A10="",1*G10,A10*G10)</f>
        <v>0</v>
      </c>
      <c r="J10" s="27"/>
      <c r="K10" s="21">
        <f>J10*K4</f>
        <v>0</v>
      </c>
      <c r="L10" s="310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404"/>
      <c r="C11" s="405"/>
      <c r="D11" s="395"/>
      <c r="E11" s="395"/>
      <c r="F11" s="395"/>
      <c r="G11" s="393">
        <f t="shared" si="0"/>
        <v>0</v>
      </c>
      <c r="H11" s="394"/>
      <c r="I11" s="20">
        <f t="shared" si="1"/>
        <v>0</v>
      </c>
      <c r="J11" s="27"/>
      <c r="K11" s="21">
        <f>J11*K4</f>
        <v>0</v>
      </c>
      <c r="L11" s="310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404"/>
      <c r="C12" s="405"/>
      <c r="D12" s="395"/>
      <c r="E12" s="395"/>
      <c r="F12" s="395"/>
      <c r="G12" s="393">
        <f t="shared" si="0"/>
        <v>0</v>
      </c>
      <c r="H12" s="394"/>
      <c r="I12" s="20">
        <f t="shared" si="1"/>
        <v>0</v>
      </c>
      <c r="J12" s="27"/>
      <c r="K12" s="21">
        <f>J12*K4</f>
        <v>0</v>
      </c>
      <c r="L12" s="310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404"/>
      <c r="C13" s="405"/>
      <c r="D13" s="395"/>
      <c r="E13" s="395"/>
      <c r="F13" s="395"/>
      <c r="G13" s="393">
        <f t="shared" si="0"/>
        <v>0</v>
      </c>
      <c r="H13" s="394"/>
      <c r="I13" s="20">
        <f t="shared" si="1"/>
        <v>0</v>
      </c>
      <c r="J13" s="27"/>
      <c r="K13" s="21">
        <f>J13*K4</f>
        <v>0</v>
      </c>
      <c r="L13" s="310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404"/>
      <c r="C14" s="405"/>
      <c r="D14" s="395"/>
      <c r="E14" s="395"/>
      <c r="F14" s="395"/>
      <c r="G14" s="393">
        <f t="shared" si="0"/>
        <v>0</v>
      </c>
      <c r="H14" s="394"/>
      <c r="I14" s="20">
        <f t="shared" si="1"/>
        <v>0</v>
      </c>
      <c r="J14" s="27"/>
      <c r="K14" s="21">
        <f>J14*K4</f>
        <v>0</v>
      </c>
      <c r="L14" s="310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404"/>
      <c r="C15" s="405"/>
      <c r="D15" s="395"/>
      <c r="E15" s="395"/>
      <c r="F15" s="395"/>
      <c r="G15" s="393">
        <f t="shared" si="0"/>
        <v>0</v>
      </c>
      <c r="H15" s="394"/>
      <c r="I15" s="20">
        <f t="shared" si="1"/>
        <v>0</v>
      </c>
      <c r="J15" s="27"/>
      <c r="K15" s="21">
        <f>J15*K4</f>
        <v>0</v>
      </c>
      <c r="L15" s="310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404"/>
      <c r="C16" s="405"/>
      <c r="D16" s="395"/>
      <c r="E16" s="395"/>
      <c r="F16" s="395"/>
      <c r="G16" s="393">
        <f t="shared" si="0"/>
        <v>0</v>
      </c>
      <c r="H16" s="394"/>
      <c r="I16" s="20">
        <f t="shared" si="1"/>
        <v>0</v>
      </c>
      <c r="J16" s="27"/>
      <c r="K16" s="21">
        <f>J16*K4</f>
        <v>0</v>
      </c>
      <c r="L16" s="310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404"/>
      <c r="C17" s="405"/>
      <c r="D17" s="395"/>
      <c r="E17" s="395"/>
      <c r="F17" s="395"/>
      <c r="G17" s="393">
        <f t="shared" si="0"/>
        <v>0</v>
      </c>
      <c r="H17" s="394"/>
      <c r="I17" s="20">
        <f t="shared" si="1"/>
        <v>0</v>
      </c>
      <c r="J17" s="27"/>
      <c r="K17" s="21">
        <f>J17*K4</f>
        <v>0</v>
      </c>
      <c r="L17" s="310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404"/>
      <c r="C18" s="405"/>
      <c r="D18" s="395"/>
      <c r="E18" s="395"/>
      <c r="F18" s="395"/>
      <c r="G18" s="393">
        <f t="shared" si="0"/>
        <v>0</v>
      </c>
      <c r="H18" s="394"/>
      <c r="I18" s="20">
        <f t="shared" si="1"/>
        <v>0</v>
      </c>
      <c r="J18" s="27"/>
      <c r="K18" s="21">
        <f>J18*K4</f>
        <v>0</v>
      </c>
      <c r="L18" s="310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404"/>
      <c r="C19" s="405"/>
      <c r="D19" s="395"/>
      <c r="E19" s="395"/>
      <c r="F19" s="395"/>
      <c r="G19" s="393">
        <f t="shared" si="0"/>
        <v>0</v>
      </c>
      <c r="H19" s="394"/>
      <c r="I19" s="20">
        <f t="shared" si="1"/>
        <v>0</v>
      </c>
      <c r="J19" s="27"/>
      <c r="K19" s="21">
        <f>J19*K4</f>
        <v>0</v>
      </c>
      <c r="L19" s="310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404"/>
      <c r="C20" s="405"/>
      <c r="D20" s="395"/>
      <c r="E20" s="395"/>
      <c r="F20" s="395"/>
      <c r="G20" s="393">
        <f t="shared" si="0"/>
        <v>0</v>
      </c>
      <c r="H20" s="394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404"/>
      <c r="C21" s="405"/>
      <c r="D21" s="395"/>
      <c r="E21" s="395"/>
      <c r="F21" s="395"/>
      <c r="G21" s="393">
        <f t="shared" si="0"/>
        <v>0</v>
      </c>
      <c r="H21" s="394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404"/>
      <c r="C22" s="405"/>
      <c r="D22" s="395"/>
      <c r="E22" s="395"/>
      <c r="F22" s="395"/>
      <c r="G22" s="393">
        <f t="shared" si="0"/>
        <v>0</v>
      </c>
      <c r="H22" s="394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404"/>
      <c r="C23" s="405"/>
      <c r="D23" s="396"/>
      <c r="E23" s="395"/>
      <c r="F23" s="395"/>
      <c r="G23" s="393">
        <f t="shared" si="0"/>
        <v>0</v>
      </c>
      <c r="H23" s="394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404"/>
      <c r="C24" s="405"/>
      <c r="D24" s="396"/>
      <c r="E24" s="395"/>
      <c r="F24" s="395"/>
      <c r="G24" s="393">
        <f t="shared" si="0"/>
        <v>0</v>
      </c>
      <c r="H24" s="394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404"/>
      <c r="C25" s="405"/>
      <c r="D25" s="395"/>
      <c r="E25" s="395"/>
      <c r="F25" s="395"/>
      <c r="G25" s="393">
        <f t="shared" si="0"/>
        <v>0</v>
      </c>
      <c r="H25" s="394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404"/>
      <c r="C26" s="405"/>
      <c r="D26" s="395"/>
      <c r="E26" s="395"/>
      <c r="F26" s="395"/>
      <c r="G26" s="393">
        <f t="shared" si="0"/>
        <v>0</v>
      </c>
      <c r="H26" s="394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404"/>
      <c r="C27" s="405"/>
      <c r="D27" s="396"/>
      <c r="E27" s="395"/>
      <c r="F27" s="395"/>
      <c r="G27" s="393">
        <f t="shared" si="0"/>
        <v>0</v>
      </c>
      <c r="H27" s="394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404"/>
      <c r="C28" s="405"/>
      <c r="D28" s="395"/>
      <c r="E28" s="395"/>
      <c r="F28" s="395"/>
      <c r="G28" s="393">
        <f t="shared" si="0"/>
        <v>0</v>
      </c>
      <c r="H28" s="394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404"/>
      <c r="C29" s="405"/>
      <c r="D29" s="395"/>
      <c r="E29" s="395"/>
      <c r="F29" s="395"/>
      <c r="G29" s="393">
        <f t="shared" si="0"/>
        <v>0</v>
      </c>
      <c r="H29" s="394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404"/>
      <c r="C30" s="405"/>
      <c r="D30" s="395"/>
      <c r="E30" s="395"/>
      <c r="F30" s="395"/>
      <c r="G30" s="393">
        <f t="shared" si="0"/>
        <v>0</v>
      </c>
      <c r="H30" s="394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404"/>
      <c r="C31" s="405"/>
      <c r="D31" s="395"/>
      <c r="E31" s="395"/>
      <c r="F31" s="395"/>
      <c r="G31" s="393">
        <f t="shared" si="0"/>
        <v>0</v>
      </c>
      <c r="H31" s="394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404"/>
      <c r="C32" s="405"/>
      <c r="D32" s="395"/>
      <c r="E32" s="395"/>
      <c r="F32" s="395"/>
      <c r="G32" s="393">
        <f t="shared" si="0"/>
        <v>0</v>
      </c>
      <c r="H32" s="394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404"/>
      <c r="C33" s="405"/>
      <c r="D33" s="395"/>
      <c r="E33" s="395"/>
      <c r="F33" s="395"/>
      <c r="G33" s="393">
        <f t="shared" si="0"/>
        <v>0</v>
      </c>
      <c r="H33" s="394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404"/>
      <c r="C34" s="405"/>
      <c r="D34" s="395"/>
      <c r="E34" s="395"/>
      <c r="F34" s="395"/>
      <c r="G34" s="393">
        <f t="shared" si="0"/>
        <v>0</v>
      </c>
      <c r="H34" s="394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404"/>
      <c r="C35" s="405"/>
      <c r="D35" s="395"/>
      <c r="E35" s="395"/>
      <c r="F35" s="395"/>
      <c r="G35" s="393">
        <f t="shared" si="0"/>
        <v>0</v>
      </c>
      <c r="H35" s="394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404"/>
      <c r="C36" s="405"/>
      <c r="D36" s="395"/>
      <c r="E36" s="395"/>
      <c r="F36" s="395"/>
      <c r="G36" s="393">
        <f t="shared" si="0"/>
        <v>0</v>
      </c>
      <c r="H36" s="394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404"/>
      <c r="C37" s="405"/>
      <c r="D37" s="395"/>
      <c r="E37" s="395"/>
      <c r="F37" s="395"/>
      <c r="G37" s="393">
        <f t="shared" si="0"/>
        <v>0</v>
      </c>
      <c r="H37" s="394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404"/>
      <c r="C38" s="405"/>
      <c r="D38" s="395"/>
      <c r="E38" s="395"/>
      <c r="F38" s="395"/>
      <c r="G38" s="393">
        <f t="shared" si="0"/>
        <v>0</v>
      </c>
      <c r="H38" s="394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404"/>
      <c r="C39" s="405"/>
      <c r="D39" s="395"/>
      <c r="E39" s="395"/>
      <c r="F39" s="395"/>
      <c r="G39" s="393">
        <f t="shared" si="0"/>
        <v>0</v>
      </c>
      <c r="H39" s="394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404"/>
      <c r="C40" s="405"/>
      <c r="D40" s="395"/>
      <c r="E40" s="395"/>
      <c r="F40" s="395"/>
      <c r="G40" s="393">
        <f t="shared" si="0"/>
        <v>0</v>
      </c>
      <c r="H40" s="394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404"/>
      <c r="C41" s="405"/>
      <c r="D41" s="395"/>
      <c r="E41" s="395"/>
      <c r="F41" s="395"/>
      <c r="G41" s="393">
        <f t="shared" si="0"/>
        <v>0</v>
      </c>
      <c r="H41" s="394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404"/>
      <c r="C42" s="405"/>
      <c r="D42" s="395"/>
      <c r="E42" s="395"/>
      <c r="F42" s="395"/>
      <c r="G42" s="393">
        <f t="shared" si="0"/>
        <v>0</v>
      </c>
      <c r="H42" s="394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404"/>
      <c r="C43" s="405"/>
      <c r="D43" s="397"/>
      <c r="E43" s="398"/>
      <c r="F43" s="399"/>
      <c r="G43" s="393">
        <f t="shared" si="0"/>
        <v>0</v>
      </c>
      <c r="H43" s="394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404"/>
      <c r="C44" s="405"/>
      <c r="D44" s="397"/>
      <c r="E44" s="398"/>
      <c r="F44" s="399"/>
      <c r="G44" s="393">
        <f t="shared" si="0"/>
        <v>0</v>
      </c>
      <c r="H44" s="394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404"/>
      <c r="C45" s="405"/>
      <c r="D45" s="397"/>
      <c r="E45" s="398"/>
      <c r="F45" s="399"/>
      <c r="G45" s="393">
        <f t="shared" si="0"/>
        <v>0</v>
      </c>
      <c r="H45" s="394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404"/>
      <c r="C46" s="405"/>
      <c r="D46" s="397"/>
      <c r="E46" s="398"/>
      <c r="F46" s="399"/>
      <c r="G46" s="393">
        <f t="shared" si="0"/>
        <v>0</v>
      </c>
      <c r="H46" s="394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404"/>
      <c r="C47" s="405"/>
      <c r="D47" s="397"/>
      <c r="E47" s="398"/>
      <c r="F47" s="399"/>
      <c r="G47" s="393">
        <f t="shared" si="0"/>
        <v>0</v>
      </c>
      <c r="H47" s="394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404"/>
      <c r="C48" s="405"/>
      <c r="D48" s="397"/>
      <c r="E48" s="398"/>
      <c r="F48" s="399"/>
      <c r="G48" s="393">
        <f t="shared" si="0"/>
        <v>0</v>
      </c>
      <c r="H48" s="394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404"/>
      <c r="C49" s="405"/>
      <c r="D49" s="397"/>
      <c r="E49" s="398"/>
      <c r="F49" s="399"/>
      <c r="G49" s="393">
        <f t="shared" si="0"/>
        <v>0</v>
      </c>
      <c r="H49" s="394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404"/>
      <c r="C50" s="405"/>
      <c r="D50" s="397"/>
      <c r="E50" s="398"/>
      <c r="F50" s="399"/>
      <c r="G50" s="393">
        <f t="shared" si="0"/>
        <v>0</v>
      </c>
      <c r="H50" s="394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7"/>
      <c r="O50" s="21">
        <f t="shared" si="3"/>
        <v>0</v>
      </c>
      <c r="P50" s="23"/>
      <c r="Q50" s="23"/>
    </row>
    <row r="51" spans="1:17">
      <c r="A51" s="169"/>
      <c r="B51" s="404"/>
      <c r="C51" s="405"/>
      <c r="D51" s="397"/>
      <c r="E51" s="398"/>
      <c r="F51" s="399"/>
      <c r="G51" s="393">
        <f t="shared" si="0"/>
        <v>0</v>
      </c>
      <c r="H51" s="394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7"/>
      <c r="O51" s="21">
        <f t="shared" si="3"/>
        <v>0</v>
      </c>
      <c r="P51" s="23"/>
      <c r="Q51" s="23"/>
    </row>
    <row r="52" spans="1:17">
      <c r="A52" s="169"/>
      <c r="B52" s="404"/>
      <c r="C52" s="405"/>
      <c r="D52" s="397"/>
      <c r="E52" s="398"/>
      <c r="F52" s="399"/>
      <c r="G52" s="393">
        <f t="shared" si="0"/>
        <v>0</v>
      </c>
      <c r="H52" s="394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404"/>
      <c r="C53" s="405"/>
      <c r="D53" s="396"/>
      <c r="E53" s="395"/>
      <c r="F53" s="395"/>
      <c r="G53" s="393">
        <f t="shared" si="0"/>
        <v>0</v>
      </c>
      <c r="H53" s="394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7"/>
      <c r="O53" s="21">
        <f t="shared" si="3"/>
        <v>0</v>
      </c>
      <c r="P53" s="23"/>
      <c r="Q53" s="23"/>
    </row>
    <row r="54" spans="1:17">
      <c r="H54" s="313" t="s">
        <v>294</v>
      </c>
      <c r="I54" s="256"/>
    </row>
    <row r="55" spans="1:17" ht="13.5" customHeight="1" thickBot="1">
      <c r="H55" s="1" t="s">
        <v>52</v>
      </c>
      <c r="I55" s="167">
        <f>SUM(I9:I53)*(1+I54)</f>
        <v>0</v>
      </c>
      <c r="J55" s="172"/>
      <c r="K55" s="23"/>
      <c r="N55" s="1" t="s">
        <v>96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191</v>
      </c>
      <c r="O56" s="26">
        <f>I55/(1+I54)-O55</f>
        <v>0</v>
      </c>
    </row>
    <row r="57" spans="1:17" ht="13.5" customHeight="1" thickBot="1">
      <c r="A57" s="401" t="s">
        <v>295</v>
      </c>
      <c r="B57" s="402"/>
      <c r="C57" s="402"/>
      <c r="D57" s="402"/>
      <c r="E57" s="402"/>
      <c r="F57" s="403"/>
      <c r="G57" s="400" t="str">
        <f>IF(K4="","TAX RATE NOT FILLED IN","")</f>
        <v>TAX RATE NOT FILLED IN</v>
      </c>
      <c r="H57" s="400"/>
      <c r="I57" s="400"/>
      <c r="N57" s="170" t="s">
        <v>187</v>
      </c>
      <c r="O57" s="175">
        <f>IF(O56=0,0,O56/I55)</f>
        <v>0</v>
      </c>
      <c r="P57" s="23"/>
      <c r="Q57" s="23"/>
    </row>
    <row r="58" spans="1:17">
      <c r="A58" s="415" t="s">
        <v>296</v>
      </c>
      <c r="B58" s="415"/>
      <c r="C58" s="415"/>
      <c r="D58" s="415"/>
      <c r="E58" s="415"/>
      <c r="F58" s="415"/>
      <c r="P58" s="171"/>
    </row>
    <row r="59" spans="1:17">
      <c r="A59" s="415" t="s">
        <v>306</v>
      </c>
      <c r="B59" s="415"/>
      <c r="C59" s="415"/>
      <c r="D59" s="415"/>
      <c r="E59" s="415"/>
      <c r="F59" s="415"/>
    </row>
    <row r="60" spans="1:17">
      <c r="A60" s="415" t="s">
        <v>311</v>
      </c>
      <c r="B60" s="415"/>
      <c r="C60" s="415"/>
      <c r="D60" s="415"/>
      <c r="E60" s="415"/>
      <c r="F60" s="415"/>
    </row>
    <row r="61" spans="1:17">
      <c r="A61" s="415"/>
      <c r="B61" s="415"/>
      <c r="C61" s="415"/>
      <c r="D61" s="415"/>
      <c r="E61" s="415"/>
      <c r="F61" s="415"/>
    </row>
    <row r="62" spans="1:17">
      <c r="A62" s="415" t="s">
        <v>297</v>
      </c>
      <c r="B62" s="415"/>
      <c r="C62" s="415"/>
      <c r="D62" s="415"/>
      <c r="E62" s="415"/>
      <c r="F62" s="415"/>
    </row>
    <row r="63" spans="1:17">
      <c r="A63" s="415" t="s">
        <v>298</v>
      </c>
      <c r="B63" s="415"/>
      <c r="C63" s="415"/>
      <c r="D63" s="415"/>
      <c r="E63" s="415"/>
      <c r="F63" s="415"/>
    </row>
    <row r="64" spans="1:17">
      <c r="A64" s="415"/>
      <c r="B64" s="415"/>
      <c r="C64" s="415"/>
      <c r="D64" s="415"/>
      <c r="E64" s="415"/>
      <c r="F64" s="415"/>
    </row>
    <row r="65" spans="1:6">
      <c r="A65" s="415" t="s">
        <v>299</v>
      </c>
      <c r="B65" s="415"/>
      <c r="C65" s="415"/>
      <c r="D65" s="415"/>
      <c r="E65" s="415"/>
      <c r="F65" s="415"/>
    </row>
    <row r="66" spans="1:6">
      <c r="A66" s="415" t="s">
        <v>300</v>
      </c>
      <c r="B66" s="415"/>
      <c r="C66" s="415"/>
      <c r="D66" s="415"/>
      <c r="E66" s="415"/>
      <c r="F66" s="415"/>
    </row>
  </sheetData>
  <sheetProtection sheet="1" selectLockedCells="1"/>
  <mergeCells count="154">
    <mergeCell ref="A66:F6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</mergeCells>
  <phoneticPr fontId="3" type="noConversion"/>
  <conditionalFormatting sqref="D9">
    <cfRule type="expression" dxfId="58" priority="35" stopIfTrue="1">
      <formula>AND(A9="",J9&gt;0)</formula>
    </cfRule>
  </conditionalFormatting>
  <conditionalFormatting sqref="D10:F53">
    <cfRule type="expression" dxfId="57" priority="1" stopIfTrue="1">
      <formula>AND(A10="",J10&gt;0)</formula>
    </cfRule>
  </conditionalFormatting>
  <conditionalFormatting sqref="G57:I57">
    <cfRule type="cellIs" dxfId="56" priority="32" stopIfTrue="1" operator="equal">
      <formula>"TAX RATE NOT FILLED IN"</formula>
    </cfRule>
  </conditionalFormatting>
  <conditionalFormatting sqref="H56:I56">
    <cfRule type="cellIs" dxfId="55" priority="31" stopIfTrue="1" operator="equal">
      <formula>"TAX NOT FILLED IN"</formula>
    </cfRule>
  </conditionalFormatting>
  <dataValidations count="1">
    <dataValidation type="decimal" allowBlank="1" showInputMessage="1" showErrorMessage="1" sqref="L9:L53" xr:uid="{5C6105D3-460C-47A9-AB24-C3458F64F85C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66"/>
  <sheetViews>
    <sheetView topLeftCell="A4" workbookViewId="0">
      <selection activeCell="K4" sqref="K4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81" t="s">
        <v>302</v>
      </c>
    </row>
    <row r="3" spans="1:17"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7">
      <c r="J4" s="2" t="s">
        <v>42</v>
      </c>
      <c r="K4" s="256"/>
    </row>
    <row r="5" spans="1:17"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3</v>
      </c>
      <c r="G5" s="2" t="s">
        <v>2</v>
      </c>
      <c r="H5" s="180">
        <v>6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5" t="s">
        <v>281</v>
      </c>
      <c r="O7" s="5" t="s">
        <v>96</v>
      </c>
      <c r="P7" s="2"/>
      <c r="Q7" s="2"/>
    </row>
    <row r="8" spans="1:17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14"/>
      <c r="C9" s="405"/>
      <c r="D9" s="406"/>
      <c r="E9" s="407"/>
      <c r="F9" s="408"/>
      <c r="G9" s="393">
        <f>IF(A9="",0,IF(O9=0,0,(O9/A9)/M9))</f>
        <v>0</v>
      </c>
      <c r="H9" s="394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414"/>
      <c r="C10" s="405"/>
      <c r="D10" s="395"/>
      <c r="E10" s="395"/>
      <c r="F10" s="395"/>
      <c r="G10" s="393">
        <f t="shared" ref="G10:G52" si="0">IF(A10="",0,IF(O10=0,0,(O10/A10)/M10))</f>
        <v>0</v>
      </c>
      <c r="H10" s="394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414"/>
      <c r="C11" s="405"/>
      <c r="D11" s="395"/>
      <c r="E11" s="395"/>
      <c r="F11" s="395"/>
      <c r="G11" s="393">
        <f t="shared" si="0"/>
        <v>0</v>
      </c>
      <c r="H11" s="394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404"/>
      <c r="C12" s="405"/>
      <c r="D12" s="395"/>
      <c r="E12" s="395"/>
      <c r="F12" s="395"/>
      <c r="G12" s="393">
        <f t="shared" si="0"/>
        <v>0</v>
      </c>
      <c r="H12" s="394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404"/>
      <c r="C13" s="405"/>
      <c r="D13" s="395"/>
      <c r="E13" s="395"/>
      <c r="F13" s="395"/>
      <c r="G13" s="393">
        <f t="shared" si="0"/>
        <v>0</v>
      </c>
      <c r="H13" s="394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404"/>
      <c r="C14" s="405"/>
      <c r="D14" s="395"/>
      <c r="E14" s="395"/>
      <c r="F14" s="395"/>
      <c r="G14" s="393">
        <f t="shared" si="0"/>
        <v>0</v>
      </c>
      <c r="H14" s="394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404"/>
      <c r="C15" s="405"/>
      <c r="D15" s="395"/>
      <c r="E15" s="395"/>
      <c r="F15" s="395"/>
      <c r="G15" s="393">
        <f t="shared" si="0"/>
        <v>0</v>
      </c>
      <c r="H15" s="394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404"/>
      <c r="C16" s="405"/>
      <c r="D16" s="395"/>
      <c r="E16" s="395"/>
      <c r="F16" s="395"/>
      <c r="G16" s="393">
        <f t="shared" si="0"/>
        <v>0</v>
      </c>
      <c r="H16" s="394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404"/>
      <c r="C17" s="405"/>
      <c r="D17" s="395"/>
      <c r="E17" s="395"/>
      <c r="F17" s="395"/>
      <c r="G17" s="393">
        <f t="shared" si="0"/>
        <v>0</v>
      </c>
      <c r="H17" s="394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404"/>
      <c r="C18" s="405"/>
      <c r="D18" s="395"/>
      <c r="E18" s="395"/>
      <c r="F18" s="395"/>
      <c r="G18" s="393">
        <f t="shared" si="0"/>
        <v>0</v>
      </c>
      <c r="H18" s="394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404"/>
      <c r="C19" s="405"/>
      <c r="D19" s="395"/>
      <c r="E19" s="395"/>
      <c r="F19" s="395"/>
      <c r="G19" s="393">
        <f t="shared" si="0"/>
        <v>0</v>
      </c>
      <c r="H19" s="394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404"/>
      <c r="C20" s="405"/>
      <c r="D20" s="395"/>
      <c r="E20" s="395"/>
      <c r="F20" s="395"/>
      <c r="G20" s="393">
        <f t="shared" si="0"/>
        <v>0</v>
      </c>
      <c r="H20" s="394"/>
      <c r="I20" s="20">
        <f t="shared" si="1"/>
        <v>0</v>
      </c>
      <c r="J20" s="27"/>
      <c r="K20" s="21">
        <f>J20*K4</f>
        <v>0</v>
      </c>
      <c r="L20" s="309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404"/>
      <c r="C21" s="405"/>
      <c r="D21" s="395"/>
      <c r="E21" s="395"/>
      <c r="F21" s="395"/>
      <c r="G21" s="393">
        <f t="shared" si="0"/>
        <v>0</v>
      </c>
      <c r="H21" s="394"/>
      <c r="I21" s="20">
        <f t="shared" si="1"/>
        <v>0</v>
      </c>
      <c r="J21" s="27"/>
      <c r="K21" s="21">
        <f>J21*K4</f>
        <v>0</v>
      </c>
      <c r="L21" s="309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404"/>
      <c r="C22" s="405"/>
      <c r="D22" s="395"/>
      <c r="E22" s="395"/>
      <c r="F22" s="395"/>
      <c r="G22" s="393">
        <f t="shared" si="0"/>
        <v>0</v>
      </c>
      <c r="H22" s="394"/>
      <c r="I22" s="20">
        <f t="shared" si="1"/>
        <v>0</v>
      </c>
      <c r="J22" s="27"/>
      <c r="K22" s="21">
        <f>J22*K4</f>
        <v>0</v>
      </c>
      <c r="L22" s="309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404"/>
      <c r="C23" s="405"/>
      <c r="D23" s="395"/>
      <c r="E23" s="395"/>
      <c r="F23" s="395"/>
      <c r="G23" s="393">
        <f t="shared" si="0"/>
        <v>0</v>
      </c>
      <c r="H23" s="394"/>
      <c r="I23" s="20">
        <f t="shared" si="1"/>
        <v>0</v>
      </c>
      <c r="J23" s="27"/>
      <c r="K23" s="21">
        <f>J23*K4</f>
        <v>0</v>
      </c>
      <c r="L23" s="309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404"/>
      <c r="C24" s="405"/>
      <c r="D24" s="395"/>
      <c r="E24" s="395"/>
      <c r="F24" s="395"/>
      <c r="G24" s="393">
        <f t="shared" si="0"/>
        <v>0</v>
      </c>
      <c r="H24" s="394"/>
      <c r="I24" s="20">
        <f t="shared" si="1"/>
        <v>0</v>
      </c>
      <c r="J24" s="27"/>
      <c r="K24" s="21">
        <f>J24*K4</f>
        <v>0</v>
      </c>
      <c r="L24" s="309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404"/>
      <c r="C25" s="405"/>
      <c r="D25" s="395"/>
      <c r="E25" s="395"/>
      <c r="F25" s="395"/>
      <c r="G25" s="393">
        <f t="shared" si="0"/>
        <v>0</v>
      </c>
      <c r="H25" s="394"/>
      <c r="I25" s="20">
        <f t="shared" si="1"/>
        <v>0</v>
      </c>
      <c r="J25" s="27"/>
      <c r="K25" s="21">
        <f>J25*K4</f>
        <v>0</v>
      </c>
      <c r="L25" s="309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404"/>
      <c r="C26" s="405"/>
      <c r="D26" s="395"/>
      <c r="E26" s="395"/>
      <c r="F26" s="395"/>
      <c r="G26" s="393">
        <f t="shared" si="0"/>
        <v>0</v>
      </c>
      <c r="H26" s="394"/>
      <c r="I26" s="20">
        <f t="shared" si="1"/>
        <v>0</v>
      </c>
      <c r="J26" s="27"/>
      <c r="K26" s="21">
        <f>J26*K4</f>
        <v>0</v>
      </c>
      <c r="L26" s="309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404"/>
      <c r="C27" s="405"/>
      <c r="D27" s="395"/>
      <c r="E27" s="395"/>
      <c r="F27" s="395"/>
      <c r="G27" s="393">
        <f t="shared" si="0"/>
        <v>0</v>
      </c>
      <c r="H27" s="394"/>
      <c r="I27" s="20">
        <f t="shared" si="1"/>
        <v>0</v>
      </c>
      <c r="J27" s="27"/>
      <c r="K27" s="21">
        <f>J27*K4</f>
        <v>0</v>
      </c>
      <c r="L27" s="309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404"/>
      <c r="C28" s="405"/>
      <c r="D28" s="395"/>
      <c r="E28" s="395"/>
      <c r="F28" s="395"/>
      <c r="G28" s="393">
        <f t="shared" si="0"/>
        <v>0</v>
      </c>
      <c r="H28" s="394"/>
      <c r="I28" s="20">
        <f t="shared" si="1"/>
        <v>0</v>
      </c>
      <c r="J28" s="27"/>
      <c r="K28" s="21">
        <f>J28*K4</f>
        <v>0</v>
      </c>
      <c r="L28" s="309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404"/>
      <c r="C29" s="405"/>
      <c r="D29" s="396"/>
      <c r="E29" s="395"/>
      <c r="F29" s="395"/>
      <c r="G29" s="393">
        <f t="shared" si="0"/>
        <v>0</v>
      </c>
      <c r="H29" s="394"/>
      <c r="I29" s="20">
        <f t="shared" si="1"/>
        <v>0</v>
      </c>
      <c r="J29" s="27"/>
      <c r="K29" s="21">
        <f>J29*K4</f>
        <v>0</v>
      </c>
      <c r="L29" s="309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404"/>
      <c r="C30" s="405"/>
      <c r="D30" s="395"/>
      <c r="E30" s="395"/>
      <c r="F30" s="395"/>
      <c r="G30" s="393">
        <f t="shared" si="0"/>
        <v>0</v>
      </c>
      <c r="H30" s="394"/>
      <c r="I30" s="20">
        <f t="shared" si="1"/>
        <v>0</v>
      </c>
      <c r="J30" s="27"/>
      <c r="K30" s="21">
        <f>J30*K4</f>
        <v>0</v>
      </c>
      <c r="L30" s="309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404"/>
      <c r="C31" s="405"/>
      <c r="D31" s="395"/>
      <c r="E31" s="395"/>
      <c r="F31" s="395"/>
      <c r="G31" s="393">
        <f t="shared" si="0"/>
        <v>0</v>
      </c>
      <c r="H31" s="394"/>
      <c r="I31" s="20">
        <f t="shared" si="1"/>
        <v>0</v>
      </c>
      <c r="J31" s="27"/>
      <c r="K31" s="21">
        <f>J31*K4</f>
        <v>0</v>
      </c>
      <c r="L31" s="309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404"/>
      <c r="C32" s="405"/>
      <c r="D32" s="395"/>
      <c r="E32" s="395"/>
      <c r="F32" s="395"/>
      <c r="G32" s="393">
        <f t="shared" si="0"/>
        <v>0</v>
      </c>
      <c r="H32" s="394"/>
      <c r="I32" s="20">
        <f t="shared" si="1"/>
        <v>0</v>
      </c>
      <c r="J32" s="27"/>
      <c r="K32" s="21">
        <f>J32*K4</f>
        <v>0</v>
      </c>
      <c r="L32" s="309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404"/>
      <c r="C33" s="405"/>
      <c r="D33" s="395"/>
      <c r="E33" s="395"/>
      <c r="F33" s="395"/>
      <c r="G33" s="393">
        <f t="shared" si="0"/>
        <v>0</v>
      </c>
      <c r="H33" s="394"/>
      <c r="I33" s="20">
        <f t="shared" si="1"/>
        <v>0</v>
      </c>
      <c r="J33" s="27"/>
      <c r="K33" s="21">
        <f>J33*K4</f>
        <v>0</v>
      </c>
      <c r="L33" s="309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404"/>
      <c r="C34" s="405"/>
      <c r="D34" s="395"/>
      <c r="E34" s="395"/>
      <c r="F34" s="395"/>
      <c r="G34" s="393">
        <f t="shared" si="0"/>
        <v>0</v>
      </c>
      <c r="H34" s="394"/>
      <c r="I34" s="20">
        <f t="shared" si="1"/>
        <v>0</v>
      </c>
      <c r="J34" s="27"/>
      <c r="K34" s="21">
        <f>J34*K4</f>
        <v>0</v>
      </c>
      <c r="L34" s="309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404"/>
      <c r="C35" s="405"/>
      <c r="D35" s="395"/>
      <c r="E35" s="395"/>
      <c r="F35" s="395"/>
      <c r="G35" s="393">
        <f t="shared" si="0"/>
        <v>0</v>
      </c>
      <c r="H35" s="394"/>
      <c r="I35" s="20">
        <f t="shared" si="1"/>
        <v>0</v>
      </c>
      <c r="J35" s="27"/>
      <c r="K35" s="21">
        <f>J35*K4</f>
        <v>0</v>
      </c>
      <c r="L35" s="309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404"/>
      <c r="C36" s="405"/>
      <c r="D36" s="395"/>
      <c r="E36" s="395"/>
      <c r="F36" s="395"/>
      <c r="G36" s="393">
        <f t="shared" si="0"/>
        <v>0</v>
      </c>
      <c r="H36" s="394"/>
      <c r="I36" s="20">
        <f t="shared" si="1"/>
        <v>0</v>
      </c>
      <c r="J36" s="27"/>
      <c r="K36" s="21">
        <f>J36*K4</f>
        <v>0</v>
      </c>
      <c r="L36" s="309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404"/>
      <c r="C37" s="405"/>
      <c r="D37" s="395"/>
      <c r="E37" s="395"/>
      <c r="F37" s="395"/>
      <c r="G37" s="393">
        <f t="shared" si="0"/>
        <v>0</v>
      </c>
      <c r="H37" s="394"/>
      <c r="I37" s="20">
        <f t="shared" si="1"/>
        <v>0</v>
      </c>
      <c r="J37" s="27"/>
      <c r="K37" s="21">
        <f>J37*K4</f>
        <v>0</v>
      </c>
      <c r="L37" s="309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414"/>
      <c r="C38" s="405"/>
      <c r="D38" s="395"/>
      <c r="E38" s="395"/>
      <c r="F38" s="395"/>
      <c r="G38" s="393">
        <f t="shared" si="0"/>
        <v>0</v>
      </c>
      <c r="H38" s="394"/>
      <c r="I38" s="20">
        <f t="shared" si="1"/>
        <v>0</v>
      </c>
      <c r="J38" s="27"/>
      <c r="K38" s="21">
        <f>J38*K4</f>
        <v>0</v>
      </c>
      <c r="L38" s="309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414"/>
      <c r="C39" s="405"/>
      <c r="D39" s="395"/>
      <c r="E39" s="395"/>
      <c r="F39" s="395"/>
      <c r="G39" s="393">
        <f t="shared" si="0"/>
        <v>0</v>
      </c>
      <c r="H39" s="394"/>
      <c r="I39" s="20">
        <f t="shared" si="1"/>
        <v>0</v>
      </c>
      <c r="J39" s="27"/>
      <c r="K39" s="21">
        <f>J39*K4</f>
        <v>0</v>
      </c>
      <c r="L39" s="309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414"/>
      <c r="C40" s="405"/>
      <c r="D40" s="395"/>
      <c r="E40" s="395"/>
      <c r="F40" s="395"/>
      <c r="G40" s="393">
        <f t="shared" si="0"/>
        <v>0</v>
      </c>
      <c r="H40" s="394"/>
      <c r="I40" s="20">
        <f t="shared" si="1"/>
        <v>0</v>
      </c>
      <c r="J40" s="27"/>
      <c r="K40" s="21">
        <f>J40*K4</f>
        <v>0</v>
      </c>
      <c r="L40" s="309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414"/>
      <c r="C41" s="405"/>
      <c r="D41" s="395"/>
      <c r="E41" s="395"/>
      <c r="F41" s="395"/>
      <c r="G41" s="393">
        <f t="shared" si="0"/>
        <v>0</v>
      </c>
      <c r="H41" s="394"/>
      <c r="I41" s="20">
        <f t="shared" si="1"/>
        <v>0</v>
      </c>
      <c r="J41" s="27"/>
      <c r="K41" s="21">
        <f>J41*K4</f>
        <v>0</v>
      </c>
      <c r="L41" s="309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414"/>
      <c r="C42" s="405"/>
      <c r="D42" s="395"/>
      <c r="E42" s="395"/>
      <c r="F42" s="395"/>
      <c r="G42" s="393">
        <f t="shared" si="0"/>
        <v>0</v>
      </c>
      <c r="H42" s="394"/>
      <c r="I42" s="20">
        <f t="shared" si="1"/>
        <v>0</v>
      </c>
      <c r="J42" s="27"/>
      <c r="K42" s="21">
        <f>J42*K4</f>
        <v>0</v>
      </c>
      <c r="L42" s="309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414"/>
      <c r="C43" s="405"/>
      <c r="D43" s="395"/>
      <c r="E43" s="395"/>
      <c r="F43" s="395"/>
      <c r="G43" s="393">
        <f t="shared" si="0"/>
        <v>0</v>
      </c>
      <c r="H43" s="394"/>
      <c r="I43" s="20">
        <f t="shared" si="1"/>
        <v>0</v>
      </c>
      <c r="J43" s="27"/>
      <c r="K43" s="21">
        <f>J43*K4</f>
        <v>0</v>
      </c>
      <c r="L43" s="309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414"/>
      <c r="C44" s="405"/>
      <c r="D44" s="395"/>
      <c r="E44" s="395"/>
      <c r="F44" s="395"/>
      <c r="G44" s="393">
        <f t="shared" si="0"/>
        <v>0</v>
      </c>
      <c r="H44" s="394"/>
      <c r="I44" s="20">
        <f t="shared" si="1"/>
        <v>0</v>
      </c>
      <c r="J44" s="27"/>
      <c r="K44" s="21">
        <f>J44*K4</f>
        <v>0</v>
      </c>
      <c r="L44" s="309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414"/>
      <c r="C45" s="405"/>
      <c r="D45" s="395"/>
      <c r="E45" s="395"/>
      <c r="F45" s="395"/>
      <c r="G45" s="393">
        <f t="shared" si="0"/>
        <v>0</v>
      </c>
      <c r="H45" s="394"/>
      <c r="I45" s="20">
        <f t="shared" si="1"/>
        <v>0</v>
      </c>
      <c r="J45" s="27"/>
      <c r="K45" s="21">
        <f>J45*K4</f>
        <v>0</v>
      </c>
      <c r="L45" s="309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414"/>
      <c r="C46" s="405"/>
      <c r="D46" s="395"/>
      <c r="E46" s="395"/>
      <c r="F46" s="395"/>
      <c r="G46" s="393">
        <f t="shared" si="0"/>
        <v>0</v>
      </c>
      <c r="H46" s="394"/>
      <c r="I46" s="20">
        <f t="shared" si="1"/>
        <v>0</v>
      </c>
      <c r="J46" s="27"/>
      <c r="K46" s="21">
        <f>J46*K4</f>
        <v>0</v>
      </c>
      <c r="L46" s="309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414"/>
      <c r="C47" s="405"/>
      <c r="D47" s="395"/>
      <c r="E47" s="395"/>
      <c r="F47" s="395"/>
      <c r="G47" s="393">
        <f t="shared" si="0"/>
        <v>0</v>
      </c>
      <c r="H47" s="394"/>
      <c r="I47" s="20">
        <f t="shared" si="1"/>
        <v>0</v>
      </c>
      <c r="J47" s="27"/>
      <c r="K47" s="21">
        <f>J47*K4</f>
        <v>0</v>
      </c>
      <c r="L47" s="309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414"/>
      <c r="C48" s="405"/>
      <c r="D48" s="395"/>
      <c r="E48" s="395"/>
      <c r="F48" s="395"/>
      <c r="G48" s="393">
        <f t="shared" si="0"/>
        <v>0</v>
      </c>
      <c r="H48" s="394"/>
      <c r="I48" s="20">
        <f t="shared" si="1"/>
        <v>0</v>
      </c>
      <c r="J48" s="27"/>
      <c r="K48" s="21">
        <f>J48*K4</f>
        <v>0</v>
      </c>
      <c r="L48" s="309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414"/>
      <c r="C49" s="405"/>
      <c r="D49" s="395"/>
      <c r="E49" s="395"/>
      <c r="F49" s="395"/>
      <c r="G49" s="393">
        <f t="shared" si="0"/>
        <v>0</v>
      </c>
      <c r="H49" s="394"/>
      <c r="I49" s="20">
        <f t="shared" si="1"/>
        <v>0</v>
      </c>
      <c r="J49" s="27"/>
      <c r="K49" s="21">
        <f>J49*K4</f>
        <v>0</v>
      </c>
      <c r="L49" s="309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414"/>
      <c r="C50" s="405"/>
      <c r="D50" s="395"/>
      <c r="E50" s="395"/>
      <c r="F50" s="395"/>
      <c r="G50" s="393">
        <f t="shared" si="0"/>
        <v>0</v>
      </c>
      <c r="H50" s="394"/>
      <c r="I50" s="20">
        <f t="shared" si="1"/>
        <v>0</v>
      </c>
      <c r="J50" s="27"/>
      <c r="K50" s="21">
        <f>J50*K4</f>
        <v>0</v>
      </c>
      <c r="L50" s="309"/>
      <c r="M50" s="22">
        <f t="shared" si="2"/>
        <v>1</v>
      </c>
      <c r="N50" s="297"/>
      <c r="O50" s="21">
        <f>(J50+K50)*A50</f>
        <v>0</v>
      </c>
      <c r="P50" s="23"/>
      <c r="Q50" s="23"/>
    </row>
    <row r="51" spans="1:17">
      <c r="A51" s="169"/>
      <c r="B51" s="414"/>
      <c r="C51" s="405"/>
      <c r="D51" s="395"/>
      <c r="E51" s="395"/>
      <c r="F51" s="395"/>
      <c r="G51" s="393">
        <f t="shared" si="0"/>
        <v>0</v>
      </c>
      <c r="H51" s="394"/>
      <c r="I51" s="20">
        <f t="shared" si="1"/>
        <v>0</v>
      </c>
      <c r="J51" s="27"/>
      <c r="K51" s="21">
        <f>J51*K4</f>
        <v>0</v>
      </c>
      <c r="L51" s="309"/>
      <c r="M51" s="22">
        <f t="shared" si="2"/>
        <v>1</v>
      </c>
      <c r="N51" s="297"/>
      <c r="O51" s="21">
        <f>(J51+K51)*A51</f>
        <v>0</v>
      </c>
      <c r="P51" s="23"/>
      <c r="Q51" s="23"/>
    </row>
    <row r="52" spans="1:17">
      <c r="A52" s="169"/>
      <c r="B52" s="414"/>
      <c r="C52" s="405"/>
      <c r="D52" s="395"/>
      <c r="E52" s="395"/>
      <c r="F52" s="395"/>
      <c r="G52" s="393">
        <f t="shared" si="0"/>
        <v>0</v>
      </c>
      <c r="H52" s="394"/>
      <c r="I52" s="20">
        <f t="shared" si="1"/>
        <v>0</v>
      </c>
      <c r="J52" s="27"/>
      <c r="K52" s="21">
        <f>J52*K4</f>
        <v>0</v>
      </c>
      <c r="L52" s="309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404"/>
      <c r="C53" s="405"/>
      <c r="D53" s="395"/>
      <c r="E53" s="395"/>
      <c r="F53" s="395"/>
      <c r="G53" s="393">
        <f>IF(A53="",0,IF(O53=0,0,(O53/A53)/M53))</f>
        <v>0</v>
      </c>
      <c r="H53" s="394"/>
      <c r="I53" s="20">
        <f t="shared" si="1"/>
        <v>0</v>
      </c>
      <c r="J53" s="27"/>
      <c r="K53" s="21">
        <f>J53*K4</f>
        <v>0</v>
      </c>
      <c r="L53" s="309"/>
      <c r="M53" s="22">
        <f t="shared" si="2"/>
        <v>1</v>
      </c>
      <c r="N53" s="297"/>
      <c r="O53" s="21">
        <f t="shared" si="3"/>
        <v>0</v>
      </c>
      <c r="P53" s="23"/>
      <c r="Q53" s="23"/>
    </row>
    <row r="54" spans="1:17">
      <c r="H54" s="313" t="s">
        <v>294</v>
      </c>
      <c r="I54" s="256"/>
    </row>
    <row r="55" spans="1:17" ht="13.5" customHeight="1" thickBot="1">
      <c r="H55" s="1" t="s">
        <v>52</v>
      </c>
      <c r="I55" s="167">
        <f>SUM(I9:I53)*(1+I54)</f>
        <v>0</v>
      </c>
      <c r="J55" s="172"/>
      <c r="K55" s="23"/>
      <c r="N55" s="1" t="s">
        <v>96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191</v>
      </c>
      <c r="O56" s="26">
        <f>I55/(1+I54)-O55</f>
        <v>0</v>
      </c>
    </row>
    <row r="57" spans="1:17" ht="13.5" customHeight="1" thickBot="1">
      <c r="A57" s="401" t="s">
        <v>295</v>
      </c>
      <c r="B57" s="402"/>
      <c r="C57" s="402"/>
      <c r="D57" s="402"/>
      <c r="E57" s="402"/>
      <c r="F57" s="403"/>
      <c r="G57" s="400" t="str">
        <f>IF(K4="","TAX RATE NOT FILLED IN","")</f>
        <v>TAX RATE NOT FILLED IN</v>
      </c>
      <c r="H57" s="400"/>
      <c r="I57" s="400"/>
      <c r="N57" s="170" t="s">
        <v>187</v>
      </c>
      <c r="O57" s="175">
        <f>IF(O56=0,0,O56/I55)</f>
        <v>0</v>
      </c>
      <c r="P57" s="23"/>
      <c r="Q57" s="23"/>
    </row>
    <row r="58" spans="1:17">
      <c r="A58" s="415" t="s">
        <v>296</v>
      </c>
      <c r="B58" s="415"/>
      <c r="C58" s="415"/>
      <c r="D58" s="415"/>
      <c r="E58" s="415"/>
      <c r="F58" s="415"/>
      <c r="P58" s="171"/>
    </row>
    <row r="59" spans="1:17">
      <c r="A59" s="415" t="s">
        <v>309</v>
      </c>
      <c r="B59" s="415"/>
      <c r="C59" s="415"/>
      <c r="D59" s="415"/>
      <c r="E59" s="415"/>
      <c r="F59" s="415"/>
    </row>
    <row r="60" spans="1:17">
      <c r="A60" s="415" t="s">
        <v>311</v>
      </c>
      <c r="B60" s="415"/>
      <c r="C60" s="415"/>
      <c r="D60" s="415"/>
      <c r="E60" s="415"/>
      <c r="F60" s="415"/>
    </row>
    <row r="61" spans="1:17">
      <c r="A61" s="415"/>
      <c r="B61" s="415"/>
      <c r="C61" s="415"/>
      <c r="D61" s="415"/>
      <c r="E61" s="415"/>
      <c r="F61" s="415"/>
    </row>
    <row r="62" spans="1:17">
      <c r="A62" s="415" t="s">
        <v>297</v>
      </c>
      <c r="B62" s="415"/>
      <c r="C62" s="415"/>
      <c r="D62" s="415"/>
      <c r="E62" s="415"/>
      <c r="F62" s="415"/>
    </row>
    <row r="63" spans="1:17">
      <c r="A63" s="415" t="s">
        <v>298</v>
      </c>
      <c r="B63" s="415"/>
      <c r="C63" s="415"/>
      <c r="D63" s="415"/>
      <c r="E63" s="415"/>
      <c r="F63" s="415"/>
    </row>
    <row r="64" spans="1:17">
      <c r="A64" s="415"/>
      <c r="B64" s="415"/>
      <c r="C64" s="415"/>
      <c r="D64" s="415"/>
      <c r="E64" s="415"/>
      <c r="F64" s="415"/>
    </row>
    <row r="65" spans="1:6">
      <c r="A65" s="415" t="s">
        <v>299</v>
      </c>
      <c r="B65" s="415"/>
      <c r="C65" s="415"/>
      <c r="D65" s="415"/>
      <c r="E65" s="415"/>
      <c r="F65" s="415"/>
    </row>
    <row r="66" spans="1:6">
      <c r="A66" s="415" t="s">
        <v>300</v>
      </c>
      <c r="B66" s="415"/>
      <c r="C66" s="415"/>
      <c r="D66" s="415"/>
      <c r="E66" s="415"/>
      <c r="F66" s="415"/>
    </row>
  </sheetData>
  <sheetProtection sheet="1" selectLockedCells="1"/>
  <mergeCells count="154">
    <mergeCell ref="A66:F6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</mergeCells>
  <phoneticPr fontId="3" type="noConversion"/>
  <conditionalFormatting sqref="D9">
    <cfRule type="expression" dxfId="54" priority="25" stopIfTrue="1">
      <formula>AND(A9="",J9&gt;0)</formula>
    </cfRule>
  </conditionalFormatting>
  <conditionalFormatting sqref="D10:F53">
    <cfRule type="expression" dxfId="53" priority="1" stopIfTrue="1">
      <formula>AND(A10="",J10&gt;0)</formula>
    </cfRule>
  </conditionalFormatting>
  <conditionalFormatting sqref="G57:I57">
    <cfRule type="cellIs" dxfId="52" priority="22" stopIfTrue="1" operator="equal">
      <formula>"TAX RATE NOT FILLED IN"</formula>
    </cfRule>
  </conditionalFormatting>
  <conditionalFormatting sqref="H56:I56">
    <cfRule type="cellIs" dxfId="51" priority="21" stopIfTrue="1" operator="equal">
      <formula>"TAX NOT FILLED IN"</formula>
    </cfRule>
  </conditionalFormatting>
  <dataValidations count="1">
    <dataValidation type="decimal" allowBlank="1" showInputMessage="1" showErrorMessage="1" sqref="L9:L53" xr:uid="{E27A8B02-F91C-4F8D-95CD-7084F57C9AFB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66"/>
  <sheetViews>
    <sheetView topLeftCell="A4" workbookViewId="0">
      <selection activeCell="K4" sqref="K4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.28515625" customWidth="1"/>
    <col min="15" max="15" width="14.5703125" customWidth="1"/>
  </cols>
  <sheetData>
    <row r="1" spans="1:15" ht="18">
      <c r="A1" s="2"/>
      <c r="B1" s="2"/>
      <c r="E1" s="181" t="s">
        <v>303</v>
      </c>
    </row>
    <row r="2" spans="1:15">
      <c r="A2" s="2"/>
      <c r="B2" s="2"/>
    </row>
    <row r="3" spans="1:15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5">
      <c r="A4" s="2"/>
      <c r="B4" s="2"/>
      <c r="J4" s="2" t="s">
        <v>42</v>
      </c>
      <c r="K4" s="256"/>
    </row>
    <row r="5" spans="1:15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4</v>
      </c>
      <c r="G5" s="2" t="s">
        <v>2</v>
      </c>
      <c r="H5" s="180">
        <v>6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5" t="s">
        <v>281</v>
      </c>
      <c r="O7" s="5" t="s">
        <v>96</v>
      </c>
    </row>
    <row r="8" spans="1:15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4"/>
      <c r="O8" s="21"/>
    </row>
    <row r="9" spans="1:15">
      <c r="A9" s="169"/>
      <c r="B9" s="414"/>
      <c r="C9" s="405"/>
      <c r="D9" s="406"/>
      <c r="E9" s="407"/>
      <c r="F9" s="408"/>
      <c r="G9" s="416">
        <f>IF(A9="",0,IF(O9=0,0,(O9/A9)/M9))</f>
        <v>0</v>
      </c>
      <c r="H9" s="417"/>
      <c r="I9" s="191">
        <f>IF(A9="",1*G9,A9*G9)</f>
        <v>0</v>
      </c>
      <c r="J9" s="27"/>
      <c r="K9" s="196">
        <f>K4*J9</f>
        <v>0</v>
      </c>
      <c r="L9" s="309"/>
      <c r="M9" s="199">
        <f>1-L9</f>
        <v>1</v>
      </c>
      <c r="N9" s="297"/>
      <c r="O9" s="196">
        <f>(J9+K9)*A9</f>
        <v>0</v>
      </c>
    </row>
    <row r="10" spans="1:15">
      <c r="A10" s="169"/>
      <c r="B10" s="414"/>
      <c r="C10" s="405"/>
      <c r="D10" s="406"/>
      <c r="E10" s="407"/>
      <c r="F10" s="408"/>
      <c r="G10" s="416">
        <f t="shared" ref="G10:G53" si="0">IF(A10="",0,IF(O10=0,0,(O10/A10)/M10))</f>
        <v>0</v>
      </c>
      <c r="H10" s="417"/>
      <c r="I10" s="191">
        <f t="shared" ref="I10:I53" si="1">IF(A10="",1*G10,A10*G10)</f>
        <v>0</v>
      </c>
      <c r="J10" s="27"/>
      <c r="K10" s="196">
        <f>J10*K4</f>
        <v>0</v>
      </c>
      <c r="L10" s="309"/>
      <c r="M10" s="199">
        <f t="shared" ref="M10:M53" si="2">1-L10</f>
        <v>1</v>
      </c>
      <c r="N10" s="297"/>
      <c r="O10" s="196">
        <f t="shared" ref="O10:O53" si="3">(J10+K10)*A10</f>
        <v>0</v>
      </c>
    </row>
    <row r="11" spans="1:15">
      <c r="A11" s="169"/>
      <c r="B11" s="414"/>
      <c r="C11" s="405"/>
      <c r="D11" s="395"/>
      <c r="E11" s="395"/>
      <c r="F11" s="395"/>
      <c r="G11" s="416">
        <f t="shared" si="0"/>
        <v>0</v>
      </c>
      <c r="H11" s="417"/>
      <c r="I11" s="192">
        <f t="shared" si="1"/>
        <v>0</v>
      </c>
      <c r="J11" s="27"/>
      <c r="K11" s="196">
        <f>J11*K4</f>
        <v>0</v>
      </c>
      <c r="L11" s="309"/>
      <c r="M11" s="199">
        <f t="shared" si="2"/>
        <v>1</v>
      </c>
      <c r="N11" s="297"/>
      <c r="O11" s="196">
        <f t="shared" si="3"/>
        <v>0</v>
      </c>
    </row>
    <row r="12" spans="1:15">
      <c r="A12" s="169"/>
      <c r="B12" s="404"/>
      <c r="C12" s="405"/>
      <c r="D12" s="395"/>
      <c r="E12" s="395"/>
      <c r="F12" s="395"/>
      <c r="G12" s="416">
        <f t="shared" si="0"/>
        <v>0</v>
      </c>
      <c r="H12" s="417"/>
      <c r="I12" s="192">
        <f t="shared" si="1"/>
        <v>0</v>
      </c>
      <c r="J12" s="27"/>
      <c r="K12" s="196">
        <f>J12*K4</f>
        <v>0</v>
      </c>
      <c r="L12" s="309"/>
      <c r="M12" s="199">
        <f t="shared" si="2"/>
        <v>1</v>
      </c>
      <c r="N12" s="297"/>
      <c r="O12" s="196">
        <f t="shared" si="3"/>
        <v>0</v>
      </c>
    </row>
    <row r="13" spans="1:15">
      <c r="A13" s="169"/>
      <c r="B13" s="404"/>
      <c r="C13" s="405"/>
      <c r="D13" s="395"/>
      <c r="E13" s="395"/>
      <c r="F13" s="395"/>
      <c r="G13" s="416">
        <f t="shared" si="0"/>
        <v>0</v>
      </c>
      <c r="H13" s="417"/>
      <c r="I13" s="192">
        <f t="shared" si="1"/>
        <v>0</v>
      </c>
      <c r="J13" s="27"/>
      <c r="K13" s="196">
        <f>J13*K4</f>
        <v>0</v>
      </c>
      <c r="L13" s="309"/>
      <c r="M13" s="199">
        <f t="shared" si="2"/>
        <v>1</v>
      </c>
      <c r="N13" s="297"/>
      <c r="O13" s="196">
        <f t="shared" si="3"/>
        <v>0</v>
      </c>
    </row>
    <row r="14" spans="1:15">
      <c r="A14" s="169"/>
      <c r="B14" s="404"/>
      <c r="C14" s="405"/>
      <c r="D14" s="395"/>
      <c r="E14" s="395"/>
      <c r="F14" s="395"/>
      <c r="G14" s="416">
        <f t="shared" si="0"/>
        <v>0</v>
      </c>
      <c r="H14" s="417"/>
      <c r="I14" s="192">
        <f t="shared" si="1"/>
        <v>0</v>
      </c>
      <c r="J14" s="27"/>
      <c r="K14" s="196">
        <f>J14*K4</f>
        <v>0</v>
      </c>
      <c r="L14" s="309"/>
      <c r="M14" s="199">
        <f t="shared" si="2"/>
        <v>1</v>
      </c>
      <c r="N14" s="297"/>
      <c r="O14" s="196">
        <f t="shared" si="3"/>
        <v>0</v>
      </c>
    </row>
    <row r="15" spans="1:15">
      <c r="A15" s="169"/>
      <c r="B15" s="404"/>
      <c r="C15" s="405"/>
      <c r="D15" s="395"/>
      <c r="E15" s="395"/>
      <c r="F15" s="395"/>
      <c r="G15" s="416">
        <f t="shared" si="0"/>
        <v>0</v>
      </c>
      <c r="H15" s="417"/>
      <c r="I15" s="192">
        <f t="shared" si="1"/>
        <v>0</v>
      </c>
      <c r="J15" s="27"/>
      <c r="K15" s="196">
        <f>J15*K4</f>
        <v>0</v>
      </c>
      <c r="L15" s="309"/>
      <c r="M15" s="199">
        <f t="shared" si="2"/>
        <v>1</v>
      </c>
      <c r="N15" s="297"/>
      <c r="O15" s="196">
        <f t="shared" si="3"/>
        <v>0</v>
      </c>
    </row>
    <row r="16" spans="1:15">
      <c r="A16" s="169"/>
      <c r="B16" s="404"/>
      <c r="C16" s="405"/>
      <c r="D16" s="395"/>
      <c r="E16" s="395"/>
      <c r="F16" s="395"/>
      <c r="G16" s="416">
        <f t="shared" si="0"/>
        <v>0</v>
      </c>
      <c r="H16" s="417"/>
      <c r="I16" s="192">
        <f t="shared" si="1"/>
        <v>0</v>
      </c>
      <c r="J16" s="27"/>
      <c r="K16" s="196">
        <f>J16*K4</f>
        <v>0</v>
      </c>
      <c r="L16" s="309"/>
      <c r="M16" s="199">
        <f t="shared" si="2"/>
        <v>1</v>
      </c>
      <c r="N16" s="297"/>
      <c r="O16" s="196">
        <f t="shared" si="3"/>
        <v>0</v>
      </c>
    </row>
    <row r="17" spans="1:15">
      <c r="A17" s="169"/>
      <c r="B17" s="404"/>
      <c r="C17" s="405"/>
      <c r="D17" s="395"/>
      <c r="E17" s="395"/>
      <c r="F17" s="395"/>
      <c r="G17" s="416">
        <f t="shared" si="0"/>
        <v>0</v>
      </c>
      <c r="H17" s="417"/>
      <c r="I17" s="192">
        <f t="shared" si="1"/>
        <v>0</v>
      </c>
      <c r="J17" s="27"/>
      <c r="K17" s="196">
        <f>J17*K4</f>
        <v>0</v>
      </c>
      <c r="L17" s="309"/>
      <c r="M17" s="199">
        <f t="shared" si="2"/>
        <v>1</v>
      </c>
      <c r="N17" s="297"/>
      <c r="O17" s="196">
        <f t="shared" si="3"/>
        <v>0</v>
      </c>
    </row>
    <row r="18" spans="1:15">
      <c r="A18" s="169"/>
      <c r="B18" s="404"/>
      <c r="C18" s="405"/>
      <c r="D18" s="395"/>
      <c r="E18" s="395"/>
      <c r="F18" s="395"/>
      <c r="G18" s="416">
        <f t="shared" si="0"/>
        <v>0</v>
      </c>
      <c r="H18" s="417"/>
      <c r="I18" s="192">
        <f t="shared" si="1"/>
        <v>0</v>
      </c>
      <c r="J18" s="27"/>
      <c r="K18" s="196">
        <f>J18*K4</f>
        <v>0</v>
      </c>
      <c r="L18" s="309"/>
      <c r="M18" s="199">
        <f t="shared" si="2"/>
        <v>1</v>
      </c>
      <c r="N18" s="297"/>
      <c r="O18" s="196">
        <f t="shared" si="3"/>
        <v>0</v>
      </c>
    </row>
    <row r="19" spans="1:15">
      <c r="A19" s="169"/>
      <c r="B19" s="414"/>
      <c r="C19" s="405"/>
      <c r="D19" s="395"/>
      <c r="E19" s="395"/>
      <c r="F19" s="395"/>
      <c r="G19" s="416">
        <f t="shared" si="0"/>
        <v>0</v>
      </c>
      <c r="H19" s="417"/>
      <c r="I19" s="192">
        <f t="shared" si="1"/>
        <v>0</v>
      </c>
      <c r="J19" s="27"/>
      <c r="K19" s="196">
        <f>J19*K4</f>
        <v>0</v>
      </c>
      <c r="L19" s="309"/>
      <c r="M19" s="199">
        <f t="shared" si="2"/>
        <v>1</v>
      </c>
      <c r="N19" s="297"/>
      <c r="O19" s="196">
        <f t="shared" si="3"/>
        <v>0</v>
      </c>
    </row>
    <row r="20" spans="1:15">
      <c r="A20" s="169"/>
      <c r="B20" s="414"/>
      <c r="C20" s="405"/>
      <c r="D20" s="395"/>
      <c r="E20" s="395"/>
      <c r="F20" s="395"/>
      <c r="G20" s="416">
        <f t="shared" si="0"/>
        <v>0</v>
      </c>
      <c r="H20" s="417"/>
      <c r="I20" s="192">
        <f t="shared" si="1"/>
        <v>0</v>
      </c>
      <c r="J20" s="27"/>
      <c r="K20" s="196">
        <f>J20*K4</f>
        <v>0</v>
      </c>
      <c r="L20" s="309"/>
      <c r="M20" s="199">
        <f t="shared" si="2"/>
        <v>1</v>
      </c>
      <c r="N20" s="297"/>
      <c r="O20" s="196">
        <f t="shared" si="3"/>
        <v>0</v>
      </c>
    </row>
    <row r="21" spans="1:15">
      <c r="A21" s="169"/>
      <c r="B21" s="414"/>
      <c r="C21" s="405"/>
      <c r="D21" s="395"/>
      <c r="E21" s="395"/>
      <c r="F21" s="395"/>
      <c r="G21" s="416">
        <f t="shared" si="0"/>
        <v>0</v>
      </c>
      <c r="H21" s="417"/>
      <c r="I21" s="192">
        <f t="shared" si="1"/>
        <v>0</v>
      </c>
      <c r="J21" s="27"/>
      <c r="K21" s="196">
        <f>J21*K4</f>
        <v>0</v>
      </c>
      <c r="L21" s="309"/>
      <c r="M21" s="199">
        <f t="shared" si="2"/>
        <v>1</v>
      </c>
      <c r="N21" s="297"/>
      <c r="O21" s="196">
        <f t="shared" si="3"/>
        <v>0</v>
      </c>
    </row>
    <row r="22" spans="1:15">
      <c r="A22" s="169"/>
      <c r="B22" s="414"/>
      <c r="C22" s="405"/>
      <c r="D22" s="406"/>
      <c r="E22" s="407"/>
      <c r="F22" s="408"/>
      <c r="G22" s="416">
        <f t="shared" si="0"/>
        <v>0</v>
      </c>
      <c r="H22" s="417"/>
      <c r="I22" s="192">
        <f t="shared" si="1"/>
        <v>0</v>
      </c>
      <c r="J22" s="27"/>
      <c r="K22" s="196">
        <f>J22*K4</f>
        <v>0</v>
      </c>
      <c r="L22" s="309"/>
      <c r="M22" s="199">
        <f t="shared" si="2"/>
        <v>1</v>
      </c>
      <c r="N22" s="297"/>
      <c r="O22" s="196">
        <f t="shared" si="3"/>
        <v>0</v>
      </c>
    </row>
    <row r="23" spans="1:15">
      <c r="A23" s="169"/>
      <c r="B23" s="404"/>
      <c r="C23" s="405"/>
      <c r="D23" s="395"/>
      <c r="E23" s="395"/>
      <c r="F23" s="395"/>
      <c r="G23" s="416">
        <f t="shared" si="0"/>
        <v>0</v>
      </c>
      <c r="H23" s="417"/>
      <c r="I23" s="192">
        <f t="shared" si="1"/>
        <v>0</v>
      </c>
      <c r="J23" s="27"/>
      <c r="K23" s="196">
        <f>J23*K4</f>
        <v>0</v>
      </c>
      <c r="L23" s="309"/>
      <c r="M23" s="199">
        <f t="shared" si="2"/>
        <v>1</v>
      </c>
      <c r="N23" s="297"/>
      <c r="O23" s="196">
        <f t="shared" si="3"/>
        <v>0</v>
      </c>
    </row>
    <row r="24" spans="1:15">
      <c r="A24" s="169"/>
      <c r="B24" s="414"/>
      <c r="C24" s="405"/>
      <c r="D24" s="406"/>
      <c r="E24" s="407"/>
      <c r="F24" s="408"/>
      <c r="G24" s="416">
        <f t="shared" si="0"/>
        <v>0</v>
      </c>
      <c r="H24" s="417"/>
      <c r="I24" s="192">
        <f t="shared" si="1"/>
        <v>0</v>
      </c>
      <c r="J24" s="27"/>
      <c r="K24" s="196">
        <f>J24*K4</f>
        <v>0</v>
      </c>
      <c r="L24" s="309"/>
      <c r="M24" s="199">
        <f t="shared" si="2"/>
        <v>1</v>
      </c>
      <c r="N24" s="297"/>
      <c r="O24" s="196">
        <f t="shared" si="3"/>
        <v>0</v>
      </c>
    </row>
    <row r="25" spans="1:15">
      <c r="A25" s="169"/>
      <c r="B25" s="404"/>
      <c r="C25" s="405"/>
      <c r="D25" s="395"/>
      <c r="E25" s="395"/>
      <c r="F25" s="395"/>
      <c r="G25" s="416">
        <f t="shared" si="0"/>
        <v>0</v>
      </c>
      <c r="H25" s="417"/>
      <c r="I25" s="192">
        <f t="shared" si="1"/>
        <v>0</v>
      </c>
      <c r="J25" s="27"/>
      <c r="K25" s="196">
        <f>J25*K4</f>
        <v>0</v>
      </c>
      <c r="L25" s="309"/>
      <c r="M25" s="199">
        <f t="shared" si="2"/>
        <v>1</v>
      </c>
      <c r="N25" s="297"/>
      <c r="O25" s="196">
        <f t="shared" si="3"/>
        <v>0</v>
      </c>
    </row>
    <row r="26" spans="1:15">
      <c r="A26" s="169"/>
      <c r="B26" s="404"/>
      <c r="C26" s="405"/>
      <c r="D26" s="395"/>
      <c r="E26" s="395"/>
      <c r="F26" s="395"/>
      <c r="G26" s="416">
        <f t="shared" si="0"/>
        <v>0</v>
      </c>
      <c r="H26" s="417"/>
      <c r="I26" s="192">
        <f t="shared" si="1"/>
        <v>0</v>
      </c>
      <c r="J26" s="27"/>
      <c r="K26" s="196">
        <f>J26*K4</f>
        <v>0</v>
      </c>
      <c r="L26" s="309"/>
      <c r="M26" s="199">
        <f t="shared" si="2"/>
        <v>1</v>
      </c>
      <c r="N26" s="297"/>
      <c r="O26" s="196">
        <f t="shared" si="3"/>
        <v>0</v>
      </c>
    </row>
    <row r="27" spans="1:15">
      <c r="A27" s="169"/>
      <c r="B27" s="404"/>
      <c r="C27" s="405"/>
      <c r="D27" s="395"/>
      <c r="E27" s="395"/>
      <c r="F27" s="395"/>
      <c r="G27" s="416">
        <f t="shared" si="0"/>
        <v>0</v>
      </c>
      <c r="H27" s="417"/>
      <c r="I27" s="192">
        <f t="shared" si="1"/>
        <v>0</v>
      </c>
      <c r="J27" s="27"/>
      <c r="K27" s="196">
        <f>J27*K4</f>
        <v>0</v>
      </c>
      <c r="L27" s="309"/>
      <c r="M27" s="199">
        <f t="shared" si="2"/>
        <v>1</v>
      </c>
      <c r="N27" s="297"/>
      <c r="O27" s="196">
        <f t="shared" si="3"/>
        <v>0</v>
      </c>
    </row>
    <row r="28" spans="1:15">
      <c r="A28" s="169"/>
      <c r="B28" s="404"/>
      <c r="C28" s="405"/>
      <c r="D28" s="395"/>
      <c r="E28" s="395"/>
      <c r="F28" s="395"/>
      <c r="G28" s="416">
        <f t="shared" si="0"/>
        <v>0</v>
      </c>
      <c r="H28" s="417"/>
      <c r="I28" s="192">
        <f t="shared" si="1"/>
        <v>0</v>
      </c>
      <c r="J28" s="27"/>
      <c r="K28" s="196">
        <f>J28*K4</f>
        <v>0</v>
      </c>
      <c r="L28" s="309"/>
      <c r="M28" s="199">
        <f t="shared" si="2"/>
        <v>1</v>
      </c>
      <c r="N28" s="297"/>
      <c r="O28" s="196">
        <f t="shared" si="3"/>
        <v>0</v>
      </c>
    </row>
    <row r="29" spans="1:15">
      <c r="A29" s="169"/>
      <c r="B29" s="414"/>
      <c r="C29" s="405"/>
      <c r="D29" s="396"/>
      <c r="E29" s="395"/>
      <c r="F29" s="395"/>
      <c r="G29" s="416">
        <f t="shared" si="0"/>
        <v>0</v>
      </c>
      <c r="H29" s="417"/>
      <c r="I29" s="192">
        <f t="shared" si="1"/>
        <v>0</v>
      </c>
      <c r="J29" s="27"/>
      <c r="K29" s="196">
        <f>J29*K4</f>
        <v>0</v>
      </c>
      <c r="L29" s="309"/>
      <c r="M29" s="199">
        <f t="shared" si="2"/>
        <v>1</v>
      </c>
      <c r="N29" s="297"/>
      <c r="O29" s="196">
        <f t="shared" si="3"/>
        <v>0</v>
      </c>
    </row>
    <row r="30" spans="1:15">
      <c r="A30" s="169"/>
      <c r="B30" s="404"/>
      <c r="C30" s="405"/>
      <c r="D30" s="395"/>
      <c r="E30" s="395"/>
      <c r="F30" s="395"/>
      <c r="G30" s="416">
        <f t="shared" si="0"/>
        <v>0</v>
      </c>
      <c r="H30" s="417"/>
      <c r="I30" s="192">
        <f t="shared" si="1"/>
        <v>0</v>
      </c>
      <c r="J30" s="27"/>
      <c r="K30" s="196">
        <f>J30*K4</f>
        <v>0</v>
      </c>
      <c r="L30" s="309"/>
      <c r="M30" s="199">
        <f t="shared" si="2"/>
        <v>1</v>
      </c>
      <c r="N30" s="297"/>
      <c r="O30" s="196">
        <f t="shared" si="3"/>
        <v>0</v>
      </c>
    </row>
    <row r="31" spans="1:15">
      <c r="A31" s="169"/>
      <c r="B31" s="404"/>
      <c r="C31" s="405"/>
      <c r="D31" s="395"/>
      <c r="E31" s="395"/>
      <c r="F31" s="395"/>
      <c r="G31" s="416">
        <f t="shared" si="0"/>
        <v>0</v>
      </c>
      <c r="H31" s="417"/>
      <c r="I31" s="192">
        <f t="shared" si="1"/>
        <v>0</v>
      </c>
      <c r="J31" s="27"/>
      <c r="K31" s="196">
        <f>J31*K4</f>
        <v>0</v>
      </c>
      <c r="L31" s="309"/>
      <c r="M31" s="199">
        <f t="shared" si="2"/>
        <v>1</v>
      </c>
      <c r="N31" s="297"/>
      <c r="O31" s="196">
        <f t="shared" si="3"/>
        <v>0</v>
      </c>
    </row>
    <row r="32" spans="1:15">
      <c r="A32" s="169"/>
      <c r="B32" s="404"/>
      <c r="C32" s="405"/>
      <c r="D32" s="395"/>
      <c r="E32" s="395"/>
      <c r="F32" s="395"/>
      <c r="G32" s="416">
        <f t="shared" si="0"/>
        <v>0</v>
      </c>
      <c r="H32" s="417"/>
      <c r="I32" s="192">
        <f t="shared" si="1"/>
        <v>0</v>
      </c>
      <c r="J32" s="27"/>
      <c r="K32" s="196">
        <f>J32*K4</f>
        <v>0</v>
      </c>
      <c r="L32" s="309"/>
      <c r="M32" s="199">
        <f t="shared" si="2"/>
        <v>1</v>
      </c>
      <c r="N32" s="297"/>
      <c r="O32" s="196">
        <f t="shared" si="3"/>
        <v>0</v>
      </c>
    </row>
    <row r="33" spans="1:15">
      <c r="A33" s="169"/>
      <c r="B33" s="404"/>
      <c r="C33" s="405"/>
      <c r="D33" s="395"/>
      <c r="E33" s="395"/>
      <c r="F33" s="395"/>
      <c r="G33" s="416">
        <f t="shared" si="0"/>
        <v>0</v>
      </c>
      <c r="H33" s="417"/>
      <c r="I33" s="192">
        <f t="shared" si="1"/>
        <v>0</v>
      </c>
      <c r="J33" s="27"/>
      <c r="K33" s="196">
        <f>J33*K4</f>
        <v>0</v>
      </c>
      <c r="L33" s="309"/>
      <c r="M33" s="199">
        <f t="shared" si="2"/>
        <v>1</v>
      </c>
      <c r="N33" s="297"/>
      <c r="O33" s="196">
        <f t="shared" si="3"/>
        <v>0</v>
      </c>
    </row>
    <row r="34" spans="1:15">
      <c r="A34" s="169"/>
      <c r="B34" s="404"/>
      <c r="C34" s="405"/>
      <c r="D34" s="395"/>
      <c r="E34" s="395"/>
      <c r="F34" s="395"/>
      <c r="G34" s="416">
        <f t="shared" si="0"/>
        <v>0</v>
      </c>
      <c r="H34" s="417"/>
      <c r="I34" s="192">
        <f t="shared" si="1"/>
        <v>0</v>
      </c>
      <c r="J34" s="27"/>
      <c r="K34" s="196">
        <f>J34*K4</f>
        <v>0</v>
      </c>
      <c r="L34" s="309"/>
      <c r="M34" s="199">
        <f t="shared" si="2"/>
        <v>1</v>
      </c>
      <c r="N34" s="297"/>
      <c r="O34" s="196">
        <f t="shared" si="3"/>
        <v>0</v>
      </c>
    </row>
    <row r="35" spans="1:15">
      <c r="A35" s="169"/>
      <c r="B35" s="404"/>
      <c r="C35" s="405"/>
      <c r="D35" s="395"/>
      <c r="E35" s="395"/>
      <c r="F35" s="395"/>
      <c r="G35" s="416">
        <f t="shared" si="0"/>
        <v>0</v>
      </c>
      <c r="H35" s="417"/>
      <c r="I35" s="192">
        <f t="shared" si="1"/>
        <v>0</v>
      </c>
      <c r="J35" s="27"/>
      <c r="K35" s="196">
        <f>J35*K4</f>
        <v>0</v>
      </c>
      <c r="L35" s="309"/>
      <c r="M35" s="199">
        <f t="shared" si="2"/>
        <v>1</v>
      </c>
      <c r="N35" s="297"/>
      <c r="O35" s="196">
        <f t="shared" si="3"/>
        <v>0</v>
      </c>
    </row>
    <row r="36" spans="1:15">
      <c r="A36" s="169"/>
      <c r="B36" s="404"/>
      <c r="C36" s="405"/>
      <c r="D36" s="395"/>
      <c r="E36" s="395"/>
      <c r="F36" s="395"/>
      <c r="G36" s="416">
        <f t="shared" si="0"/>
        <v>0</v>
      </c>
      <c r="H36" s="417"/>
      <c r="I36" s="192">
        <f t="shared" si="1"/>
        <v>0</v>
      </c>
      <c r="J36" s="27"/>
      <c r="K36" s="196">
        <f>J36*K4</f>
        <v>0</v>
      </c>
      <c r="L36" s="309"/>
      <c r="M36" s="199">
        <f t="shared" si="2"/>
        <v>1</v>
      </c>
      <c r="N36" s="297"/>
      <c r="O36" s="196">
        <f t="shared" si="3"/>
        <v>0</v>
      </c>
    </row>
    <row r="37" spans="1:15">
      <c r="A37" s="169"/>
      <c r="B37" s="404"/>
      <c r="C37" s="405"/>
      <c r="D37" s="395"/>
      <c r="E37" s="395"/>
      <c r="F37" s="395"/>
      <c r="G37" s="416">
        <f t="shared" si="0"/>
        <v>0</v>
      </c>
      <c r="H37" s="417"/>
      <c r="I37" s="192">
        <f t="shared" si="1"/>
        <v>0</v>
      </c>
      <c r="J37" s="27"/>
      <c r="K37" s="196">
        <f>J37*K4</f>
        <v>0</v>
      </c>
      <c r="L37" s="309"/>
      <c r="M37" s="199">
        <f t="shared" si="2"/>
        <v>1</v>
      </c>
      <c r="N37" s="297"/>
      <c r="O37" s="196">
        <f t="shared" si="3"/>
        <v>0</v>
      </c>
    </row>
    <row r="38" spans="1:15">
      <c r="A38" s="169"/>
      <c r="B38" s="404"/>
      <c r="C38" s="405"/>
      <c r="D38" s="395"/>
      <c r="E38" s="395"/>
      <c r="F38" s="395"/>
      <c r="G38" s="416">
        <f t="shared" si="0"/>
        <v>0</v>
      </c>
      <c r="H38" s="417"/>
      <c r="I38" s="192">
        <f t="shared" si="1"/>
        <v>0</v>
      </c>
      <c r="J38" s="27"/>
      <c r="K38" s="196">
        <f>J38*K4</f>
        <v>0</v>
      </c>
      <c r="L38" s="309"/>
      <c r="M38" s="199">
        <f t="shared" si="2"/>
        <v>1</v>
      </c>
      <c r="N38" s="297"/>
      <c r="O38" s="196">
        <f t="shared" si="3"/>
        <v>0</v>
      </c>
    </row>
    <row r="39" spans="1:15">
      <c r="A39" s="169"/>
      <c r="B39" s="404"/>
      <c r="C39" s="405"/>
      <c r="D39" s="395"/>
      <c r="E39" s="395"/>
      <c r="F39" s="395"/>
      <c r="G39" s="416">
        <f t="shared" si="0"/>
        <v>0</v>
      </c>
      <c r="H39" s="417"/>
      <c r="I39" s="192">
        <f t="shared" si="1"/>
        <v>0</v>
      </c>
      <c r="J39" s="27"/>
      <c r="K39" s="196">
        <f>J39*K4</f>
        <v>0</v>
      </c>
      <c r="L39" s="309"/>
      <c r="M39" s="199">
        <f t="shared" si="2"/>
        <v>1</v>
      </c>
      <c r="N39" s="297"/>
      <c r="O39" s="196">
        <f t="shared" si="3"/>
        <v>0</v>
      </c>
    </row>
    <row r="40" spans="1:15">
      <c r="A40" s="169"/>
      <c r="B40" s="404"/>
      <c r="C40" s="405"/>
      <c r="D40" s="395"/>
      <c r="E40" s="395"/>
      <c r="F40" s="395"/>
      <c r="G40" s="416">
        <f t="shared" si="0"/>
        <v>0</v>
      </c>
      <c r="H40" s="417"/>
      <c r="I40" s="192">
        <f t="shared" si="1"/>
        <v>0</v>
      </c>
      <c r="J40" s="27"/>
      <c r="K40" s="196">
        <f>J40*K4</f>
        <v>0</v>
      </c>
      <c r="L40" s="310"/>
      <c r="M40" s="199">
        <f t="shared" si="2"/>
        <v>1</v>
      </c>
      <c r="N40" s="297"/>
      <c r="O40" s="196">
        <f t="shared" si="3"/>
        <v>0</v>
      </c>
    </row>
    <row r="41" spans="1:15">
      <c r="A41" s="169"/>
      <c r="B41" s="404"/>
      <c r="C41" s="405"/>
      <c r="D41" s="395"/>
      <c r="E41" s="395"/>
      <c r="F41" s="395"/>
      <c r="G41" s="416">
        <f t="shared" si="0"/>
        <v>0</v>
      </c>
      <c r="H41" s="417"/>
      <c r="I41" s="192">
        <f t="shared" si="1"/>
        <v>0</v>
      </c>
      <c r="J41" s="27"/>
      <c r="K41" s="196">
        <f>J41*K4</f>
        <v>0</v>
      </c>
      <c r="L41" s="310"/>
      <c r="M41" s="199">
        <f t="shared" si="2"/>
        <v>1</v>
      </c>
      <c r="N41" s="297"/>
      <c r="O41" s="196">
        <f t="shared" si="3"/>
        <v>0</v>
      </c>
    </row>
    <row r="42" spans="1:15">
      <c r="A42" s="169"/>
      <c r="B42" s="404"/>
      <c r="C42" s="405"/>
      <c r="D42" s="395"/>
      <c r="E42" s="395"/>
      <c r="F42" s="395"/>
      <c r="G42" s="416">
        <f t="shared" si="0"/>
        <v>0</v>
      </c>
      <c r="H42" s="417"/>
      <c r="I42" s="192">
        <f t="shared" si="1"/>
        <v>0</v>
      </c>
      <c r="J42" s="27"/>
      <c r="K42" s="196">
        <f>J42*K4</f>
        <v>0</v>
      </c>
      <c r="L42" s="310"/>
      <c r="M42" s="199">
        <f t="shared" si="2"/>
        <v>1</v>
      </c>
      <c r="N42" s="297"/>
      <c r="O42" s="196">
        <f t="shared" si="3"/>
        <v>0</v>
      </c>
    </row>
    <row r="43" spans="1:15">
      <c r="A43" s="169"/>
      <c r="B43" s="404"/>
      <c r="C43" s="405"/>
      <c r="D43" s="395"/>
      <c r="E43" s="395"/>
      <c r="F43" s="395"/>
      <c r="G43" s="416">
        <f t="shared" si="0"/>
        <v>0</v>
      </c>
      <c r="H43" s="417"/>
      <c r="I43" s="192">
        <f t="shared" si="1"/>
        <v>0</v>
      </c>
      <c r="J43" s="27"/>
      <c r="K43" s="196">
        <f>J43*K4</f>
        <v>0</v>
      </c>
      <c r="L43" s="310"/>
      <c r="M43" s="199">
        <f t="shared" si="2"/>
        <v>1</v>
      </c>
      <c r="N43" s="297"/>
      <c r="O43" s="196">
        <f t="shared" si="3"/>
        <v>0</v>
      </c>
    </row>
    <row r="44" spans="1:15">
      <c r="A44" s="169"/>
      <c r="B44" s="404"/>
      <c r="C44" s="405"/>
      <c r="D44" s="395"/>
      <c r="E44" s="395"/>
      <c r="F44" s="395"/>
      <c r="G44" s="416">
        <f t="shared" si="0"/>
        <v>0</v>
      </c>
      <c r="H44" s="417"/>
      <c r="I44" s="192">
        <f t="shared" si="1"/>
        <v>0</v>
      </c>
      <c r="J44" s="27"/>
      <c r="K44" s="196">
        <f>J44*K4</f>
        <v>0</v>
      </c>
      <c r="L44" s="310"/>
      <c r="M44" s="199">
        <f t="shared" si="2"/>
        <v>1</v>
      </c>
      <c r="N44" s="297"/>
      <c r="O44" s="196">
        <f t="shared" si="3"/>
        <v>0</v>
      </c>
    </row>
    <row r="45" spans="1:15">
      <c r="A45" s="169"/>
      <c r="B45" s="404"/>
      <c r="C45" s="405"/>
      <c r="D45" s="395"/>
      <c r="E45" s="395"/>
      <c r="F45" s="395"/>
      <c r="G45" s="416">
        <f t="shared" si="0"/>
        <v>0</v>
      </c>
      <c r="H45" s="417"/>
      <c r="I45" s="192">
        <f t="shared" si="1"/>
        <v>0</v>
      </c>
      <c r="J45" s="27"/>
      <c r="K45" s="196">
        <f>J45*K4</f>
        <v>0</v>
      </c>
      <c r="L45" s="310"/>
      <c r="M45" s="199">
        <f t="shared" si="2"/>
        <v>1</v>
      </c>
      <c r="N45" s="297"/>
      <c r="O45" s="196">
        <f t="shared" si="3"/>
        <v>0</v>
      </c>
    </row>
    <row r="46" spans="1:15">
      <c r="A46" s="169"/>
      <c r="B46" s="404"/>
      <c r="C46" s="405"/>
      <c r="D46" s="395"/>
      <c r="E46" s="395"/>
      <c r="F46" s="395"/>
      <c r="G46" s="416">
        <f t="shared" si="0"/>
        <v>0</v>
      </c>
      <c r="H46" s="417"/>
      <c r="I46" s="192">
        <f t="shared" si="1"/>
        <v>0</v>
      </c>
      <c r="J46" s="27"/>
      <c r="K46" s="196">
        <f>J46*K4</f>
        <v>0</v>
      </c>
      <c r="L46" s="310"/>
      <c r="M46" s="199">
        <f t="shared" si="2"/>
        <v>1</v>
      </c>
      <c r="N46" s="297"/>
      <c r="O46" s="196">
        <f t="shared" si="3"/>
        <v>0</v>
      </c>
    </row>
    <row r="47" spans="1:15">
      <c r="A47" s="169"/>
      <c r="B47" s="404"/>
      <c r="C47" s="405"/>
      <c r="D47" s="395"/>
      <c r="E47" s="395"/>
      <c r="F47" s="395"/>
      <c r="G47" s="416">
        <f t="shared" si="0"/>
        <v>0</v>
      </c>
      <c r="H47" s="417"/>
      <c r="I47" s="192">
        <f t="shared" si="1"/>
        <v>0</v>
      </c>
      <c r="J47" s="27"/>
      <c r="K47" s="196">
        <f>J47*K4</f>
        <v>0</v>
      </c>
      <c r="L47" s="310"/>
      <c r="M47" s="199">
        <f t="shared" si="2"/>
        <v>1</v>
      </c>
      <c r="N47" s="297"/>
      <c r="O47" s="196">
        <f t="shared" si="3"/>
        <v>0</v>
      </c>
    </row>
    <row r="48" spans="1:15">
      <c r="A48" s="169"/>
      <c r="B48" s="404"/>
      <c r="C48" s="405"/>
      <c r="D48" s="395"/>
      <c r="E48" s="395"/>
      <c r="F48" s="395"/>
      <c r="G48" s="416">
        <f t="shared" si="0"/>
        <v>0</v>
      </c>
      <c r="H48" s="417"/>
      <c r="I48" s="192">
        <f t="shared" si="1"/>
        <v>0</v>
      </c>
      <c r="J48" s="27"/>
      <c r="K48" s="196">
        <f>J48*K4</f>
        <v>0</v>
      </c>
      <c r="L48" s="310"/>
      <c r="M48" s="199">
        <f t="shared" si="2"/>
        <v>1</v>
      </c>
      <c r="N48" s="297"/>
      <c r="O48" s="196">
        <f t="shared" si="3"/>
        <v>0</v>
      </c>
    </row>
    <row r="49" spans="1:15">
      <c r="A49" s="169"/>
      <c r="B49" s="404"/>
      <c r="C49" s="405"/>
      <c r="D49" s="395"/>
      <c r="E49" s="395"/>
      <c r="F49" s="395"/>
      <c r="G49" s="416">
        <f t="shared" si="0"/>
        <v>0</v>
      </c>
      <c r="H49" s="417"/>
      <c r="I49" s="192">
        <f t="shared" si="1"/>
        <v>0</v>
      </c>
      <c r="J49" s="27"/>
      <c r="K49" s="196">
        <f>J49*K4</f>
        <v>0</v>
      </c>
      <c r="L49" s="310"/>
      <c r="M49" s="199">
        <f t="shared" si="2"/>
        <v>1</v>
      </c>
      <c r="N49" s="297"/>
      <c r="O49" s="196">
        <f t="shared" si="3"/>
        <v>0</v>
      </c>
    </row>
    <row r="50" spans="1:15">
      <c r="A50" s="169"/>
      <c r="B50" s="404"/>
      <c r="C50" s="405"/>
      <c r="D50" s="395"/>
      <c r="E50" s="395"/>
      <c r="F50" s="395"/>
      <c r="G50" s="416">
        <f t="shared" si="0"/>
        <v>0</v>
      </c>
      <c r="H50" s="417"/>
      <c r="I50" s="192">
        <f t="shared" si="1"/>
        <v>0</v>
      </c>
      <c r="J50" s="27"/>
      <c r="K50" s="196">
        <f>J50*K4</f>
        <v>0</v>
      </c>
      <c r="L50" s="310"/>
      <c r="M50" s="199">
        <f t="shared" si="2"/>
        <v>1</v>
      </c>
      <c r="N50" s="297"/>
      <c r="O50" s="196">
        <f t="shared" si="3"/>
        <v>0</v>
      </c>
    </row>
    <row r="51" spans="1:15">
      <c r="A51" s="169"/>
      <c r="B51" s="404"/>
      <c r="C51" s="405"/>
      <c r="D51" s="395"/>
      <c r="E51" s="395"/>
      <c r="F51" s="395"/>
      <c r="G51" s="416">
        <f t="shared" si="0"/>
        <v>0</v>
      </c>
      <c r="H51" s="417"/>
      <c r="I51" s="192">
        <f t="shared" si="1"/>
        <v>0</v>
      </c>
      <c r="J51" s="27"/>
      <c r="K51" s="196">
        <f>J51*K4</f>
        <v>0</v>
      </c>
      <c r="L51" s="310"/>
      <c r="M51" s="199">
        <f t="shared" si="2"/>
        <v>1</v>
      </c>
      <c r="N51" s="297"/>
      <c r="O51" s="196">
        <f t="shared" si="3"/>
        <v>0</v>
      </c>
    </row>
    <row r="52" spans="1:15">
      <c r="A52" s="169"/>
      <c r="B52" s="404"/>
      <c r="C52" s="405"/>
      <c r="D52" s="395"/>
      <c r="E52" s="395"/>
      <c r="F52" s="395"/>
      <c r="G52" s="416">
        <f t="shared" si="0"/>
        <v>0</v>
      </c>
      <c r="H52" s="417"/>
      <c r="I52" s="192">
        <f t="shared" si="1"/>
        <v>0</v>
      </c>
      <c r="J52" s="27"/>
      <c r="K52" s="196">
        <f>J52*K4</f>
        <v>0</v>
      </c>
      <c r="L52" s="310"/>
      <c r="M52" s="199">
        <f t="shared" si="2"/>
        <v>1</v>
      </c>
      <c r="N52" s="297"/>
      <c r="O52" s="196">
        <f t="shared" si="3"/>
        <v>0</v>
      </c>
    </row>
    <row r="53" spans="1:15">
      <c r="A53" s="169"/>
      <c r="B53" s="414"/>
      <c r="C53" s="405"/>
      <c r="D53" s="396"/>
      <c r="E53" s="395"/>
      <c r="F53" s="395"/>
      <c r="G53" s="416">
        <f t="shared" si="0"/>
        <v>0</v>
      </c>
      <c r="H53" s="417"/>
      <c r="I53" s="192">
        <f t="shared" si="1"/>
        <v>0</v>
      </c>
      <c r="J53" s="27"/>
      <c r="K53" s="196">
        <f>J53*K4</f>
        <v>0</v>
      </c>
      <c r="L53" s="310"/>
      <c r="M53" s="199">
        <f t="shared" si="2"/>
        <v>1</v>
      </c>
      <c r="N53" s="297"/>
      <c r="O53" s="196">
        <f t="shared" si="3"/>
        <v>0</v>
      </c>
    </row>
    <row r="54" spans="1:15">
      <c r="A54" s="2"/>
      <c r="B54" s="2"/>
      <c r="G54" s="193"/>
      <c r="H54" s="193"/>
      <c r="I54" s="193"/>
    </row>
    <row r="55" spans="1:15" ht="13.5" thickBot="1">
      <c r="A55" s="2"/>
      <c r="B55" s="2"/>
      <c r="G55" s="193"/>
      <c r="H55" s="194" t="s">
        <v>52</v>
      </c>
      <c r="I55" s="195">
        <f>SUM(I9:I53)</f>
        <v>0</v>
      </c>
      <c r="J55" s="172"/>
      <c r="K55" s="23"/>
      <c r="N55" s="1" t="s">
        <v>96</v>
      </c>
      <c r="O55" s="197">
        <f>SUM(O9:O53)</f>
        <v>0</v>
      </c>
    </row>
    <row r="56" spans="1:15" ht="13.5" thickBot="1">
      <c r="A56" s="32"/>
      <c r="B56" s="2"/>
      <c r="G56" s="193"/>
      <c r="H56" s="193"/>
      <c r="I56" s="193"/>
      <c r="N56" s="170" t="s">
        <v>191</v>
      </c>
      <c r="O56" s="197">
        <f>I55-O55</f>
        <v>0</v>
      </c>
    </row>
    <row r="57" spans="1:15" ht="13.5" thickBot="1">
      <c r="A57" s="401" t="s">
        <v>304</v>
      </c>
      <c r="B57" s="402"/>
      <c r="C57" s="402"/>
      <c r="D57" s="402"/>
      <c r="E57" s="402"/>
      <c r="F57" s="403"/>
      <c r="G57" s="418" t="str">
        <f>IF(K4="","TAX RATE NOT FILLED IN","")</f>
        <v>TAX RATE NOT FILLED IN</v>
      </c>
      <c r="H57" s="418"/>
      <c r="I57" s="418"/>
      <c r="N57" s="170" t="s">
        <v>187</v>
      </c>
      <c r="O57" s="198">
        <f>IF(O56=0,0,O56/I55)</f>
        <v>0</v>
      </c>
    </row>
    <row r="58" spans="1:15">
      <c r="A58" s="415" t="s">
        <v>305</v>
      </c>
      <c r="B58" s="415"/>
      <c r="C58" s="415"/>
      <c r="D58" s="415"/>
      <c r="E58" s="415"/>
      <c r="F58" s="415"/>
    </row>
    <row r="59" spans="1:15">
      <c r="A59" s="415" t="s">
        <v>309</v>
      </c>
      <c r="B59" s="415"/>
      <c r="C59" s="415"/>
      <c r="D59" s="415"/>
      <c r="E59" s="415"/>
      <c r="F59" s="415"/>
    </row>
    <row r="60" spans="1:15">
      <c r="A60" s="415" t="s">
        <v>310</v>
      </c>
      <c r="B60" s="415"/>
      <c r="C60" s="415"/>
      <c r="D60" s="415"/>
      <c r="E60" s="415"/>
      <c r="F60" s="415"/>
    </row>
    <row r="61" spans="1:15">
      <c r="A61" s="415"/>
      <c r="B61" s="415"/>
      <c r="C61" s="415"/>
      <c r="D61" s="415"/>
      <c r="E61" s="415"/>
      <c r="F61" s="415"/>
    </row>
    <row r="62" spans="1:15">
      <c r="A62" s="415" t="s">
        <v>307</v>
      </c>
      <c r="B62" s="415"/>
      <c r="C62" s="415"/>
      <c r="D62" s="415"/>
      <c r="E62" s="415"/>
      <c r="F62" s="415"/>
    </row>
    <row r="63" spans="1:15">
      <c r="A63" s="415" t="s">
        <v>308</v>
      </c>
      <c r="B63" s="415"/>
      <c r="C63" s="415"/>
      <c r="D63" s="415"/>
      <c r="E63" s="415"/>
      <c r="F63" s="415"/>
    </row>
    <row r="64" spans="1:15">
      <c r="A64" s="415"/>
      <c r="B64" s="415"/>
      <c r="C64" s="415"/>
      <c r="D64" s="415"/>
      <c r="E64" s="415"/>
      <c r="F64" s="415"/>
    </row>
    <row r="65" spans="1:6">
      <c r="A65" s="415"/>
      <c r="B65" s="415"/>
      <c r="C65" s="415"/>
      <c r="D65" s="415"/>
      <c r="E65" s="415"/>
      <c r="F65" s="415"/>
    </row>
    <row r="66" spans="1:6">
      <c r="A66" s="415"/>
      <c r="B66" s="415"/>
      <c r="C66" s="415"/>
      <c r="D66" s="415"/>
      <c r="E66" s="415"/>
      <c r="F66" s="415"/>
    </row>
  </sheetData>
  <sheetProtection sheet="1" selectLockedCells="1"/>
  <protectedRanges>
    <protectedRange sqref="A9:F53 J9:J53 L9:L53 F5 H5 K4" name="Range1"/>
  </protectedRanges>
  <mergeCells count="154"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A57:F57"/>
  </mergeCells>
  <phoneticPr fontId="36" type="noConversion"/>
  <conditionalFormatting sqref="D9:D10 D11:F21 D23:F23 D25:F53">
    <cfRule type="expression" dxfId="50" priority="5">
      <formula>AND(A9="",J9&gt;0)</formula>
    </cfRule>
  </conditionalFormatting>
  <conditionalFormatting sqref="D22">
    <cfRule type="expression" dxfId="49" priority="3" stopIfTrue="1">
      <formula>AND(A22="",J22&gt;0)</formula>
    </cfRule>
  </conditionalFormatting>
  <conditionalFormatting sqref="D24">
    <cfRule type="expression" dxfId="48" priority="1" stopIfTrue="1">
      <formula>AND(A24="",J24&gt;0)</formula>
    </cfRule>
  </conditionalFormatting>
  <conditionalFormatting sqref="G57:I57">
    <cfRule type="cellIs" dxfId="47" priority="7" stopIfTrue="1" operator="equal">
      <formula>"TAX RATE NOT FILLED IN"</formula>
    </cfRule>
  </conditionalFormatting>
  <conditionalFormatting sqref="H56:I56">
    <cfRule type="cellIs" dxfId="46" priority="6" stopIfTrue="1" operator="equal">
      <formula>"TAX NOT FILLED IN"</formula>
    </cfRule>
  </conditionalFormatting>
  <dataValidations count="1">
    <dataValidation type="decimal" allowBlank="1" showInputMessage="1" showErrorMessage="1" sqref="L9:L53" xr:uid="{D88C4FD9-C590-41B4-84B2-C9ABD0B62C16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63"/>
  <sheetViews>
    <sheetView topLeftCell="A4" workbookViewId="0">
      <selection activeCell="K4" sqref="K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81" t="s">
        <v>303</v>
      </c>
    </row>
    <row r="2" spans="1:16">
      <c r="A2" s="2"/>
      <c r="B2" s="2"/>
    </row>
    <row r="3" spans="1:16">
      <c r="A3" s="2"/>
      <c r="B3" s="1" t="s">
        <v>39</v>
      </c>
      <c r="C3" s="359" t="str">
        <f>IF('Labor 1'!C4:H4="","",'Labor 1'!C4:H4)</f>
        <v/>
      </c>
      <c r="D3" s="35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1'!S4="","",'Labor 1'!S4)</f>
        <v/>
      </c>
      <c r="J3" s="2" t="s">
        <v>198</v>
      </c>
    </row>
    <row r="4" spans="1:16">
      <c r="A4" s="2"/>
      <c r="B4" s="2"/>
      <c r="J4" s="2" t="s">
        <v>42</v>
      </c>
      <c r="K4" s="256"/>
    </row>
    <row r="5" spans="1:16">
      <c r="A5" s="2"/>
      <c r="B5" s="1" t="s">
        <v>43</v>
      </c>
      <c r="C5" s="359" t="str">
        <f>IF('Labor 1'!C6:H6="","",'Labor 1'!C6:H6)</f>
        <v/>
      </c>
      <c r="D5" s="359"/>
      <c r="E5" s="1" t="s">
        <v>44</v>
      </c>
      <c r="F5" s="176">
        <v>5</v>
      </c>
      <c r="G5" s="2" t="s">
        <v>2</v>
      </c>
      <c r="H5" s="180">
        <v>6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8" t="s">
        <v>45</v>
      </c>
      <c r="B7" s="409" t="s">
        <v>46</v>
      </c>
      <c r="C7" s="410"/>
      <c r="D7" s="409" t="s">
        <v>3</v>
      </c>
      <c r="E7" s="411"/>
      <c r="F7" s="410"/>
      <c r="G7" s="409" t="s">
        <v>47</v>
      </c>
      <c r="H7" s="410"/>
      <c r="I7" s="18" t="s">
        <v>15</v>
      </c>
      <c r="J7" s="166" t="s">
        <v>48</v>
      </c>
      <c r="K7" s="5" t="s">
        <v>49</v>
      </c>
      <c r="L7" s="173" t="s">
        <v>188</v>
      </c>
      <c r="M7" s="5" t="s">
        <v>50</v>
      </c>
      <c r="N7" s="298" t="s">
        <v>281</v>
      </c>
      <c r="O7" s="344" t="s">
        <v>96</v>
      </c>
      <c r="P7" s="345"/>
    </row>
    <row r="8" spans="1:16">
      <c r="A8" s="19"/>
      <c r="B8" s="412"/>
      <c r="C8" s="413"/>
      <c r="D8" s="412"/>
      <c r="E8" s="357"/>
      <c r="F8" s="413"/>
      <c r="G8" s="412" t="s">
        <v>51</v>
      </c>
      <c r="H8" s="413"/>
      <c r="I8" s="19"/>
      <c r="J8" s="166" t="s">
        <v>51</v>
      </c>
      <c r="K8" s="5" t="s">
        <v>51</v>
      </c>
      <c r="L8" s="4"/>
      <c r="M8" s="178"/>
      <c r="N8" s="178"/>
      <c r="O8" s="178"/>
      <c r="P8" s="201"/>
    </row>
    <row r="9" spans="1:16">
      <c r="A9" s="169"/>
      <c r="B9" s="414"/>
      <c r="C9" s="405"/>
      <c r="D9" s="406"/>
      <c r="E9" s="407"/>
      <c r="F9" s="408"/>
      <c r="G9" s="393">
        <f>IF(A9="",0,IF(O9=0,0,(O9/A9)/M9))</f>
        <v>0</v>
      </c>
      <c r="H9" s="394"/>
      <c r="I9" s="168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9"/>
      <c r="O9" s="393">
        <f>(J9+K9)*A9</f>
        <v>0</v>
      </c>
      <c r="P9" s="394"/>
    </row>
    <row r="10" spans="1:16">
      <c r="A10" s="169"/>
      <c r="B10" s="404"/>
      <c r="C10" s="405"/>
      <c r="D10" s="395"/>
      <c r="E10" s="395"/>
      <c r="F10" s="395"/>
      <c r="G10" s="393">
        <f t="shared" ref="G10:G30" si="0">IF(A10="",0,IF(O10=0,0,(O10/A10)/M10))</f>
        <v>0</v>
      </c>
      <c r="H10" s="394"/>
      <c r="I10" s="168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9"/>
      <c r="O10" s="393">
        <f t="shared" ref="O10:O53" si="3">(J10+K10)*A10</f>
        <v>0</v>
      </c>
      <c r="P10" s="394"/>
    </row>
    <row r="11" spans="1:16">
      <c r="A11" s="169"/>
      <c r="B11" s="404"/>
      <c r="C11" s="405"/>
      <c r="D11" s="395"/>
      <c r="E11" s="395"/>
      <c r="F11" s="395"/>
      <c r="G11" s="393">
        <f t="shared" si="0"/>
        <v>0</v>
      </c>
      <c r="H11" s="394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9"/>
      <c r="O11" s="393">
        <f t="shared" si="3"/>
        <v>0</v>
      </c>
      <c r="P11" s="394"/>
    </row>
    <row r="12" spans="1:16">
      <c r="A12" s="169"/>
      <c r="B12" s="404"/>
      <c r="C12" s="405"/>
      <c r="D12" s="395"/>
      <c r="E12" s="395"/>
      <c r="F12" s="395"/>
      <c r="G12" s="393">
        <f t="shared" si="0"/>
        <v>0</v>
      </c>
      <c r="H12" s="394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9"/>
      <c r="O12" s="393">
        <f t="shared" si="3"/>
        <v>0</v>
      </c>
      <c r="P12" s="394"/>
    </row>
    <row r="13" spans="1:16">
      <c r="A13" s="169"/>
      <c r="B13" s="404"/>
      <c r="C13" s="405"/>
      <c r="D13" s="395"/>
      <c r="E13" s="395"/>
      <c r="F13" s="395"/>
      <c r="G13" s="393">
        <f t="shared" si="0"/>
        <v>0</v>
      </c>
      <c r="H13" s="394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9"/>
      <c r="O13" s="393">
        <f t="shared" si="3"/>
        <v>0</v>
      </c>
      <c r="P13" s="394"/>
    </row>
    <row r="14" spans="1:16">
      <c r="A14" s="169"/>
      <c r="B14" s="404"/>
      <c r="C14" s="405"/>
      <c r="D14" s="395"/>
      <c r="E14" s="395"/>
      <c r="F14" s="395"/>
      <c r="G14" s="393">
        <f t="shared" si="0"/>
        <v>0</v>
      </c>
      <c r="H14" s="394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9"/>
      <c r="O14" s="393">
        <f t="shared" si="3"/>
        <v>0</v>
      </c>
      <c r="P14" s="394"/>
    </row>
    <row r="15" spans="1:16">
      <c r="A15" s="169"/>
      <c r="B15" s="404"/>
      <c r="C15" s="405"/>
      <c r="D15" s="395"/>
      <c r="E15" s="395"/>
      <c r="F15" s="395"/>
      <c r="G15" s="393">
        <f t="shared" si="0"/>
        <v>0</v>
      </c>
      <c r="H15" s="394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9"/>
      <c r="O15" s="393">
        <f t="shared" si="3"/>
        <v>0</v>
      </c>
      <c r="P15" s="394"/>
    </row>
    <row r="16" spans="1:16">
      <c r="A16" s="169"/>
      <c r="B16" s="404"/>
      <c r="C16" s="405"/>
      <c r="D16" s="395"/>
      <c r="E16" s="395"/>
      <c r="F16" s="395"/>
      <c r="G16" s="393">
        <f t="shared" si="0"/>
        <v>0</v>
      </c>
      <c r="H16" s="394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9"/>
      <c r="O16" s="393">
        <f t="shared" si="3"/>
        <v>0</v>
      </c>
      <c r="P16" s="394"/>
    </row>
    <row r="17" spans="1:16">
      <c r="A17" s="169"/>
      <c r="B17" s="404"/>
      <c r="C17" s="405"/>
      <c r="D17" s="395"/>
      <c r="E17" s="395"/>
      <c r="F17" s="395"/>
      <c r="G17" s="393">
        <f t="shared" si="0"/>
        <v>0</v>
      </c>
      <c r="H17" s="394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9"/>
      <c r="O17" s="393">
        <f t="shared" si="3"/>
        <v>0</v>
      </c>
      <c r="P17" s="394"/>
    </row>
    <row r="18" spans="1:16">
      <c r="A18" s="169"/>
      <c r="B18" s="404"/>
      <c r="C18" s="405"/>
      <c r="D18" s="395"/>
      <c r="E18" s="395"/>
      <c r="F18" s="395"/>
      <c r="G18" s="393">
        <f t="shared" si="0"/>
        <v>0</v>
      </c>
      <c r="H18" s="394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9"/>
      <c r="O18" s="393">
        <f t="shared" si="3"/>
        <v>0</v>
      </c>
      <c r="P18" s="394"/>
    </row>
    <row r="19" spans="1:16">
      <c r="A19" s="169"/>
      <c r="B19" s="404"/>
      <c r="C19" s="405"/>
      <c r="D19" s="395"/>
      <c r="E19" s="395"/>
      <c r="F19" s="395"/>
      <c r="G19" s="393">
        <f t="shared" si="0"/>
        <v>0</v>
      </c>
      <c r="H19" s="394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9"/>
      <c r="O19" s="393">
        <f t="shared" si="3"/>
        <v>0</v>
      </c>
      <c r="P19" s="394"/>
    </row>
    <row r="20" spans="1:16">
      <c r="A20" s="169"/>
      <c r="B20" s="404"/>
      <c r="C20" s="405"/>
      <c r="D20" s="395"/>
      <c r="E20" s="395"/>
      <c r="F20" s="395"/>
      <c r="G20" s="393">
        <f t="shared" si="0"/>
        <v>0</v>
      </c>
      <c r="H20" s="394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9"/>
      <c r="O20" s="393">
        <f t="shared" si="3"/>
        <v>0</v>
      </c>
      <c r="P20" s="394"/>
    </row>
    <row r="21" spans="1:16">
      <c r="A21" s="169"/>
      <c r="B21" s="404"/>
      <c r="C21" s="405"/>
      <c r="D21" s="395"/>
      <c r="E21" s="395"/>
      <c r="F21" s="395"/>
      <c r="G21" s="393">
        <f t="shared" si="0"/>
        <v>0</v>
      </c>
      <c r="H21" s="394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9"/>
      <c r="O21" s="393">
        <f t="shared" si="3"/>
        <v>0</v>
      </c>
      <c r="P21" s="394"/>
    </row>
    <row r="22" spans="1:16">
      <c r="A22" s="169"/>
      <c r="B22" s="404"/>
      <c r="C22" s="405"/>
      <c r="D22" s="395"/>
      <c r="E22" s="395"/>
      <c r="F22" s="395"/>
      <c r="G22" s="393">
        <f t="shared" si="0"/>
        <v>0</v>
      </c>
      <c r="H22" s="394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9"/>
      <c r="O22" s="393">
        <f t="shared" si="3"/>
        <v>0</v>
      </c>
      <c r="P22" s="394"/>
    </row>
    <row r="23" spans="1:16">
      <c r="A23" s="169"/>
      <c r="B23" s="404"/>
      <c r="C23" s="405"/>
      <c r="D23" s="395"/>
      <c r="E23" s="395"/>
      <c r="F23" s="395"/>
      <c r="G23" s="393">
        <f t="shared" si="0"/>
        <v>0</v>
      </c>
      <c r="H23" s="394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9"/>
      <c r="O23" s="393">
        <f t="shared" si="3"/>
        <v>0</v>
      </c>
      <c r="P23" s="394"/>
    </row>
    <row r="24" spans="1:16">
      <c r="A24" s="169"/>
      <c r="B24" s="404"/>
      <c r="C24" s="405"/>
      <c r="D24" s="395"/>
      <c r="E24" s="395"/>
      <c r="F24" s="395"/>
      <c r="G24" s="393">
        <f t="shared" si="0"/>
        <v>0</v>
      </c>
      <c r="H24" s="394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9"/>
      <c r="O24" s="393">
        <f t="shared" si="3"/>
        <v>0</v>
      </c>
      <c r="P24" s="394"/>
    </row>
    <row r="25" spans="1:16">
      <c r="A25" s="169"/>
      <c r="B25" s="404"/>
      <c r="C25" s="405"/>
      <c r="D25" s="395"/>
      <c r="E25" s="395"/>
      <c r="F25" s="395"/>
      <c r="G25" s="393">
        <f t="shared" si="0"/>
        <v>0</v>
      </c>
      <c r="H25" s="394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9"/>
      <c r="O25" s="393">
        <f t="shared" si="3"/>
        <v>0</v>
      </c>
      <c r="P25" s="394"/>
    </row>
    <row r="26" spans="1:16">
      <c r="A26" s="169"/>
      <c r="B26" s="404"/>
      <c r="C26" s="405"/>
      <c r="D26" s="395"/>
      <c r="E26" s="395"/>
      <c r="F26" s="395"/>
      <c r="G26" s="393">
        <f t="shared" si="0"/>
        <v>0</v>
      </c>
      <c r="H26" s="394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9"/>
      <c r="O26" s="393">
        <f t="shared" si="3"/>
        <v>0</v>
      </c>
      <c r="P26" s="394"/>
    </row>
    <row r="27" spans="1:16">
      <c r="A27" s="169"/>
      <c r="B27" s="404"/>
      <c r="C27" s="405"/>
      <c r="D27" s="395"/>
      <c r="E27" s="395"/>
      <c r="F27" s="395"/>
      <c r="G27" s="393">
        <f t="shared" si="0"/>
        <v>0</v>
      </c>
      <c r="H27" s="394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9"/>
      <c r="O27" s="393">
        <f t="shared" si="3"/>
        <v>0</v>
      </c>
      <c r="P27" s="394"/>
    </row>
    <row r="28" spans="1:16">
      <c r="A28" s="169"/>
      <c r="B28" s="404"/>
      <c r="C28" s="405"/>
      <c r="D28" s="395"/>
      <c r="E28" s="395"/>
      <c r="F28" s="395"/>
      <c r="G28" s="393">
        <f t="shared" si="0"/>
        <v>0</v>
      </c>
      <c r="H28" s="394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9"/>
      <c r="O28" s="393">
        <f t="shared" si="3"/>
        <v>0</v>
      </c>
      <c r="P28" s="394"/>
    </row>
    <row r="29" spans="1:16">
      <c r="A29" s="169"/>
      <c r="B29" s="316"/>
      <c r="C29" s="405"/>
      <c r="D29" s="419"/>
      <c r="E29" s="395"/>
      <c r="F29" s="395"/>
      <c r="G29" s="393">
        <f t="shared" si="0"/>
        <v>0</v>
      </c>
      <c r="H29" s="394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9"/>
      <c r="O29" s="393">
        <f t="shared" si="3"/>
        <v>0</v>
      </c>
      <c r="P29" s="394"/>
    </row>
    <row r="30" spans="1:16">
      <c r="A30" s="169"/>
      <c r="B30" s="404"/>
      <c r="C30" s="405"/>
      <c r="D30" s="395"/>
      <c r="E30" s="395"/>
      <c r="F30" s="395"/>
      <c r="G30" s="393">
        <f t="shared" si="0"/>
        <v>0</v>
      </c>
      <c r="H30" s="394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9"/>
      <c r="O30" s="393">
        <f t="shared" si="3"/>
        <v>0</v>
      </c>
      <c r="P30" s="394"/>
    </row>
    <row r="31" spans="1:16">
      <c r="A31" s="169"/>
      <c r="B31" s="404"/>
      <c r="C31" s="405"/>
      <c r="D31" s="395"/>
      <c r="E31" s="395"/>
      <c r="F31" s="395"/>
      <c r="G31" s="393">
        <f t="shared" ref="G31:G53" si="4">IF(A31="",0,IF(O31=0,0,(O31/A31)/M31))</f>
        <v>0</v>
      </c>
      <c r="H31" s="394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9"/>
      <c r="O31" s="393">
        <f t="shared" si="3"/>
        <v>0</v>
      </c>
      <c r="P31" s="394"/>
    </row>
    <row r="32" spans="1:16">
      <c r="A32" s="169"/>
      <c r="B32" s="404"/>
      <c r="C32" s="405"/>
      <c r="D32" s="395"/>
      <c r="E32" s="395"/>
      <c r="F32" s="395"/>
      <c r="G32" s="393">
        <f t="shared" si="4"/>
        <v>0</v>
      </c>
      <c r="H32" s="394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9"/>
      <c r="O32" s="393">
        <f t="shared" si="3"/>
        <v>0</v>
      </c>
      <c r="P32" s="394"/>
    </row>
    <row r="33" spans="1:16">
      <c r="A33" s="169"/>
      <c r="B33" s="404"/>
      <c r="C33" s="405"/>
      <c r="D33" s="395"/>
      <c r="E33" s="395"/>
      <c r="F33" s="395"/>
      <c r="G33" s="393">
        <f t="shared" si="4"/>
        <v>0</v>
      </c>
      <c r="H33" s="394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9"/>
      <c r="O33" s="393">
        <f t="shared" si="3"/>
        <v>0</v>
      </c>
      <c r="P33" s="394"/>
    </row>
    <row r="34" spans="1:16">
      <c r="A34" s="169"/>
      <c r="B34" s="404"/>
      <c r="C34" s="405"/>
      <c r="D34" s="395"/>
      <c r="E34" s="395"/>
      <c r="F34" s="395"/>
      <c r="G34" s="393">
        <f t="shared" si="4"/>
        <v>0</v>
      </c>
      <c r="H34" s="394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9"/>
      <c r="O34" s="393">
        <f t="shared" si="3"/>
        <v>0</v>
      </c>
      <c r="P34" s="394"/>
    </row>
    <row r="35" spans="1:16">
      <c r="A35" s="169"/>
      <c r="B35" s="404"/>
      <c r="C35" s="405"/>
      <c r="D35" s="395"/>
      <c r="E35" s="395"/>
      <c r="F35" s="395"/>
      <c r="G35" s="393">
        <f t="shared" si="4"/>
        <v>0</v>
      </c>
      <c r="H35" s="394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9"/>
      <c r="O35" s="393">
        <f t="shared" si="3"/>
        <v>0</v>
      </c>
      <c r="P35" s="394"/>
    </row>
    <row r="36" spans="1:16">
      <c r="A36" s="169"/>
      <c r="B36" s="404"/>
      <c r="C36" s="405"/>
      <c r="D36" s="395"/>
      <c r="E36" s="395"/>
      <c r="F36" s="395"/>
      <c r="G36" s="393">
        <f t="shared" si="4"/>
        <v>0</v>
      </c>
      <c r="H36" s="394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9"/>
      <c r="O36" s="393">
        <f t="shared" si="3"/>
        <v>0</v>
      </c>
      <c r="P36" s="394"/>
    </row>
    <row r="37" spans="1:16">
      <c r="A37" s="169"/>
      <c r="B37" s="404"/>
      <c r="C37" s="405"/>
      <c r="D37" s="395"/>
      <c r="E37" s="395"/>
      <c r="F37" s="395"/>
      <c r="G37" s="393">
        <f t="shared" si="4"/>
        <v>0</v>
      </c>
      <c r="H37" s="394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9"/>
      <c r="O37" s="393">
        <f t="shared" si="3"/>
        <v>0</v>
      </c>
      <c r="P37" s="394"/>
    </row>
    <row r="38" spans="1:16">
      <c r="A38" s="169"/>
      <c r="B38" s="404"/>
      <c r="C38" s="405"/>
      <c r="D38" s="395"/>
      <c r="E38" s="395"/>
      <c r="F38" s="395"/>
      <c r="G38" s="393">
        <f t="shared" si="4"/>
        <v>0</v>
      </c>
      <c r="H38" s="394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9"/>
      <c r="O38" s="393">
        <f t="shared" si="3"/>
        <v>0</v>
      </c>
      <c r="P38" s="394"/>
    </row>
    <row r="39" spans="1:16">
      <c r="A39" s="169"/>
      <c r="B39" s="404"/>
      <c r="C39" s="405"/>
      <c r="D39" s="395"/>
      <c r="E39" s="395"/>
      <c r="F39" s="395"/>
      <c r="G39" s="393">
        <f t="shared" si="4"/>
        <v>0</v>
      </c>
      <c r="H39" s="394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9"/>
      <c r="O39" s="393">
        <f t="shared" si="3"/>
        <v>0</v>
      </c>
      <c r="P39" s="394"/>
    </row>
    <row r="40" spans="1:16">
      <c r="A40" s="169"/>
      <c r="B40" s="404"/>
      <c r="C40" s="405"/>
      <c r="D40" s="395"/>
      <c r="E40" s="395"/>
      <c r="F40" s="395"/>
      <c r="G40" s="393">
        <f t="shared" si="4"/>
        <v>0</v>
      </c>
      <c r="H40" s="394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9"/>
      <c r="O40" s="393">
        <f t="shared" si="3"/>
        <v>0</v>
      </c>
      <c r="P40" s="394"/>
    </row>
    <row r="41" spans="1:16">
      <c r="A41" s="169"/>
      <c r="B41" s="404"/>
      <c r="C41" s="405"/>
      <c r="D41" s="395"/>
      <c r="E41" s="395"/>
      <c r="F41" s="395"/>
      <c r="G41" s="393">
        <f t="shared" si="4"/>
        <v>0</v>
      </c>
      <c r="H41" s="394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9"/>
      <c r="O41" s="393">
        <f t="shared" si="3"/>
        <v>0</v>
      </c>
      <c r="P41" s="394"/>
    </row>
    <row r="42" spans="1:16">
      <c r="A42" s="169"/>
      <c r="B42" s="404"/>
      <c r="C42" s="405"/>
      <c r="D42" s="395"/>
      <c r="E42" s="395"/>
      <c r="F42" s="395"/>
      <c r="G42" s="393">
        <f t="shared" si="4"/>
        <v>0</v>
      </c>
      <c r="H42" s="394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9"/>
      <c r="O42" s="393">
        <f t="shared" si="3"/>
        <v>0</v>
      </c>
      <c r="P42" s="394"/>
    </row>
    <row r="43" spans="1:16">
      <c r="A43" s="169"/>
      <c r="B43" s="404"/>
      <c r="C43" s="405"/>
      <c r="D43" s="395"/>
      <c r="E43" s="395"/>
      <c r="F43" s="395"/>
      <c r="G43" s="393">
        <f t="shared" si="4"/>
        <v>0</v>
      </c>
      <c r="H43" s="394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9"/>
      <c r="O43" s="393">
        <f t="shared" si="3"/>
        <v>0</v>
      </c>
      <c r="P43" s="394"/>
    </row>
    <row r="44" spans="1:16">
      <c r="A44" s="169"/>
      <c r="B44" s="404"/>
      <c r="C44" s="405"/>
      <c r="D44" s="395"/>
      <c r="E44" s="395"/>
      <c r="F44" s="395"/>
      <c r="G44" s="393">
        <f t="shared" si="4"/>
        <v>0</v>
      </c>
      <c r="H44" s="394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9"/>
      <c r="O44" s="393">
        <f t="shared" si="3"/>
        <v>0</v>
      </c>
      <c r="P44" s="394"/>
    </row>
    <row r="45" spans="1:16">
      <c r="A45" s="169"/>
      <c r="B45" s="404"/>
      <c r="C45" s="405"/>
      <c r="D45" s="395"/>
      <c r="E45" s="395"/>
      <c r="F45" s="395"/>
      <c r="G45" s="393">
        <f t="shared" si="4"/>
        <v>0</v>
      </c>
      <c r="H45" s="394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9"/>
      <c r="O45" s="393">
        <f t="shared" si="3"/>
        <v>0</v>
      </c>
      <c r="P45" s="394"/>
    </row>
    <row r="46" spans="1:16">
      <c r="A46" s="169"/>
      <c r="B46" s="404"/>
      <c r="C46" s="405"/>
      <c r="D46" s="395"/>
      <c r="E46" s="395"/>
      <c r="F46" s="395"/>
      <c r="G46" s="393">
        <f t="shared" si="4"/>
        <v>0</v>
      </c>
      <c r="H46" s="394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9"/>
      <c r="O46" s="393">
        <f t="shared" si="3"/>
        <v>0</v>
      </c>
      <c r="P46" s="394"/>
    </row>
    <row r="47" spans="1:16">
      <c r="A47" s="169"/>
      <c r="B47" s="404"/>
      <c r="C47" s="405"/>
      <c r="D47" s="395"/>
      <c r="E47" s="395"/>
      <c r="F47" s="395"/>
      <c r="G47" s="393">
        <f t="shared" si="4"/>
        <v>0</v>
      </c>
      <c r="H47" s="394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9"/>
      <c r="O47" s="393">
        <f t="shared" si="3"/>
        <v>0</v>
      </c>
      <c r="P47" s="394"/>
    </row>
    <row r="48" spans="1:16">
      <c r="A48" s="169"/>
      <c r="B48" s="404"/>
      <c r="C48" s="405"/>
      <c r="D48" s="395"/>
      <c r="E48" s="395"/>
      <c r="F48" s="395"/>
      <c r="G48" s="393">
        <f t="shared" si="4"/>
        <v>0</v>
      </c>
      <c r="H48" s="394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9"/>
      <c r="O48" s="393">
        <f t="shared" si="3"/>
        <v>0</v>
      </c>
      <c r="P48" s="394"/>
    </row>
    <row r="49" spans="1:16">
      <c r="A49" s="169"/>
      <c r="B49" s="404"/>
      <c r="C49" s="405"/>
      <c r="D49" s="395"/>
      <c r="E49" s="395"/>
      <c r="F49" s="395"/>
      <c r="G49" s="393">
        <f t="shared" si="4"/>
        <v>0</v>
      </c>
      <c r="H49" s="394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9"/>
      <c r="O49" s="393">
        <f t="shared" si="3"/>
        <v>0</v>
      </c>
      <c r="P49" s="394"/>
    </row>
    <row r="50" spans="1:16">
      <c r="A50" s="169"/>
      <c r="B50" s="404"/>
      <c r="C50" s="405"/>
      <c r="D50" s="395"/>
      <c r="E50" s="395"/>
      <c r="F50" s="395"/>
      <c r="G50" s="393">
        <f t="shared" si="4"/>
        <v>0</v>
      </c>
      <c r="H50" s="394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9"/>
      <c r="O50" s="393">
        <f t="shared" si="3"/>
        <v>0</v>
      </c>
      <c r="P50" s="394"/>
    </row>
    <row r="51" spans="1:16">
      <c r="A51" s="169"/>
      <c r="B51" s="404"/>
      <c r="C51" s="405"/>
      <c r="D51" s="395"/>
      <c r="E51" s="395"/>
      <c r="F51" s="395"/>
      <c r="G51" s="393">
        <f t="shared" si="4"/>
        <v>0</v>
      </c>
      <c r="H51" s="394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9"/>
      <c r="O51" s="393">
        <f t="shared" si="3"/>
        <v>0</v>
      </c>
      <c r="P51" s="394"/>
    </row>
    <row r="52" spans="1:16">
      <c r="A52" s="169"/>
      <c r="B52" s="404"/>
      <c r="C52" s="405"/>
      <c r="D52" s="395"/>
      <c r="E52" s="395"/>
      <c r="F52" s="395"/>
      <c r="G52" s="393">
        <f t="shared" si="4"/>
        <v>0</v>
      </c>
      <c r="H52" s="394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9"/>
      <c r="O52" s="393">
        <f t="shared" si="3"/>
        <v>0</v>
      </c>
      <c r="P52" s="394"/>
    </row>
    <row r="53" spans="1:16">
      <c r="A53" s="169"/>
      <c r="B53" s="414"/>
      <c r="C53" s="405"/>
      <c r="D53" s="396"/>
      <c r="E53" s="395"/>
      <c r="F53" s="395"/>
      <c r="G53" s="393">
        <f t="shared" si="4"/>
        <v>0</v>
      </c>
      <c r="H53" s="394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9"/>
      <c r="O53" s="393">
        <f t="shared" si="3"/>
        <v>0</v>
      </c>
      <c r="P53" s="394"/>
    </row>
    <row r="54" spans="1:16">
      <c r="A54" s="2"/>
      <c r="B54" s="2"/>
    </row>
    <row r="55" spans="1:16" ht="13.5" thickBot="1">
      <c r="A55" s="2"/>
      <c r="B55" s="2"/>
      <c r="H55" s="1" t="s">
        <v>52</v>
      </c>
      <c r="I55" s="167">
        <f>SUM(I9:I53)</f>
        <v>0</v>
      </c>
      <c r="J55" s="172"/>
      <c r="K55" s="23"/>
      <c r="O55" s="1" t="s">
        <v>96</v>
      </c>
      <c r="P55" s="26">
        <f>SUM(O9:P53)</f>
        <v>0</v>
      </c>
    </row>
    <row r="56" spans="1:16" ht="13.5" thickBot="1">
      <c r="A56" s="32"/>
      <c r="B56" s="2"/>
      <c r="O56" s="170" t="s">
        <v>191</v>
      </c>
      <c r="P56" s="26">
        <f>I55-P55</f>
        <v>0</v>
      </c>
    </row>
    <row r="57" spans="1:16" ht="13.5" thickBot="1">
      <c r="A57" s="401" t="s">
        <v>304</v>
      </c>
      <c r="B57" s="402"/>
      <c r="C57" s="402"/>
      <c r="D57" s="402"/>
      <c r="E57" s="402"/>
      <c r="F57" s="403"/>
      <c r="G57" s="400" t="str">
        <f>IF(K4="","TAX RATE NOT FILLED IN","")</f>
        <v>TAX RATE NOT FILLED IN</v>
      </c>
      <c r="H57" s="400"/>
      <c r="I57" s="400"/>
      <c r="O57" s="170" t="s">
        <v>187</v>
      </c>
      <c r="P57" s="175">
        <f>IF(P56=0,0,P56/I55)</f>
        <v>0</v>
      </c>
    </row>
    <row r="58" spans="1:16">
      <c r="A58" s="415" t="s">
        <v>305</v>
      </c>
      <c r="B58" s="415"/>
      <c r="C58" s="415"/>
      <c r="D58" s="415"/>
      <c r="E58" s="415"/>
      <c r="F58" s="415"/>
    </row>
    <row r="59" spans="1:16">
      <c r="A59" s="415" t="s">
        <v>309</v>
      </c>
      <c r="B59" s="415"/>
      <c r="C59" s="415"/>
      <c r="D59" s="415"/>
      <c r="E59" s="415"/>
      <c r="F59" s="415"/>
    </row>
    <row r="60" spans="1:16">
      <c r="A60" s="415" t="s">
        <v>310</v>
      </c>
      <c r="B60" s="415"/>
      <c r="C60" s="415"/>
      <c r="D60" s="415"/>
      <c r="E60" s="415"/>
      <c r="F60" s="415"/>
    </row>
    <row r="61" spans="1:16">
      <c r="A61" s="415"/>
      <c r="B61" s="415"/>
      <c r="C61" s="415"/>
      <c r="D61" s="415"/>
      <c r="E61" s="415"/>
      <c r="F61" s="415"/>
    </row>
    <row r="62" spans="1:16">
      <c r="A62" s="415" t="s">
        <v>313</v>
      </c>
      <c r="B62" s="415"/>
      <c r="C62" s="415"/>
      <c r="D62" s="415"/>
      <c r="E62" s="415"/>
      <c r="F62" s="415"/>
    </row>
    <row r="63" spans="1:16">
      <c r="A63" s="415" t="s">
        <v>312</v>
      </c>
      <c r="B63" s="415"/>
      <c r="C63" s="415"/>
      <c r="D63" s="415"/>
      <c r="E63" s="415"/>
      <c r="F63" s="415"/>
    </row>
  </sheetData>
  <sheetProtection sheet="1" selectLockedCells="1"/>
  <protectedRanges>
    <protectedRange sqref="A9:F53 J9:J53 L9:L53 K4 H5 F5" name="Range1"/>
  </protectedRanges>
  <mergeCells count="197">
    <mergeCell ref="A58:F58"/>
    <mergeCell ref="A59:F59"/>
    <mergeCell ref="A60:F60"/>
    <mergeCell ref="A61:F61"/>
    <mergeCell ref="A62:F62"/>
    <mergeCell ref="A63:F63"/>
    <mergeCell ref="A57:F57"/>
    <mergeCell ref="B10:C10"/>
    <mergeCell ref="D10:F10"/>
    <mergeCell ref="B18:C18"/>
    <mergeCell ref="D18:F18"/>
    <mergeCell ref="B26:C26"/>
    <mergeCell ref="D26:F26"/>
    <mergeCell ref="B34:C34"/>
    <mergeCell ref="D34:F34"/>
    <mergeCell ref="B42:C42"/>
    <mergeCell ref="D42:F42"/>
    <mergeCell ref="B50:C50"/>
    <mergeCell ref="D50:F50"/>
    <mergeCell ref="B53:C53"/>
    <mergeCell ref="D53:F53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G53:H53"/>
    <mergeCell ref="G57:I57"/>
    <mergeCell ref="B51:C51"/>
    <mergeCell ref="D51:F51"/>
    <mergeCell ref="G51:H51"/>
    <mergeCell ref="B52:C52"/>
    <mergeCell ref="D52:F52"/>
    <mergeCell ref="G52:H52"/>
    <mergeCell ref="O14:P14"/>
    <mergeCell ref="O15:P15"/>
    <mergeCell ref="O16:P16"/>
    <mergeCell ref="O17:P17"/>
    <mergeCell ref="O18:P18"/>
    <mergeCell ref="O19:P19"/>
    <mergeCell ref="O29:P29"/>
    <mergeCell ref="O30:P30"/>
    <mergeCell ref="O31:P31"/>
    <mergeCell ref="O38:P38"/>
    <mergeCell ref="O39:P39"/>
    <mergeCell ref="O40:P40"/>
    <mergeCell ref="O41:P41"/>
    <mergeCell ref="O42:P42"/>
    <mergeCell ref="O43:P43"/>
    <mergeCell ref="O32:P32"/>
    <mergeCell ref="O7:P7"/>
    <mergeCell ref="O9:P9"/>
    <mergeCell ref="O10:P10"/>
    <mergeCell ref="O11:P11"/>
    <mergeCell ref="O12:P12"/>
    <mergeCell ref="O13:P13"/>
    <mergeCell ref="O26:P26"/>
    <mergeCell ref="O27:P27"/>
    <mergeCell ref="O28:P28"/>
    <mergeCell ref="O20:P20"/>
    <mergeCell ref="O21:P21"/>
    <mergeCell ref="O22:P22"/>
    <mergeCell ref="O23:P23"/>
    <mergeCell ref="O24:P24"/>
    <mergeCell ref="O25:P25"/>
    <mergeCell ref="O52:P52"/>
    <mergeCell ref="O53:P53"/>
    <mergeCell ref="O48:P48"/>
    <mergeCell ref="O49:P49"/>
    <mergeCell ref="O50:P50"/>
    <mergeCell ref="O51:P51"/>
    <mergeCell ref="O33:P33"/>
    <mergeCell ref="O34:P34"/>
    <mergeCell ref="O35:P35"/>
    <mergeCell ref="O36:P36"/>
    <mergeCell ref="O37:P37"/>
    <mergeCell ref="O44:P44"/>
    <mergeCell ref="O45:P45"/>
    <mergeCell ref="O46:P46"/>
    <mergeCell ref="O47:P47"/>
  </mergeCells>
  <phoneticPr fontId="36" type="noConversion"/>
  <conditionalFormatting sqref="D9 D10:F53">
    <cfRule type="expression" dxfId="45" priority="1">
      <formula>AND(A9="",J9&gt;0)</formula>
    </cfRule>
  </conditionalFormatting>
  <conditionalFormatting sqref="G57:I57">
    <cfRule type="cellIs" dxfId="44" priority="3" stopIfTrue="1" operator="equal">
      <formula>"TAX RATE NOT FILLED IN"</formula>
    </cfRule>
  </conditionalFormatting>
  <conditionalFormatting sqref="H56:I56">
    <cfRule type="cellIs" dxfId="43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F34304A0-AD49-433D-9D33-1F5BB69BD51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2763A2-6172-4E4D-96ED-B9634630D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EF855-E283-42A5-9FE2-306A22E97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FDE95-3A99-4C0C-B1ED-B5E7D0891829}">
  <ds:schemaRefs>
    <ds:schemaRef ds:uri="http://schemas.microsoft.com/office/2006/documentManagement/types"/>
    <ds:schemaRef ds:uri="dbae2c45-1069-446e-8d43-ccc6fa47cc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Labor 1</vt:lpstr>
      <vt:lpstr>Labor 2</vt:lpstr>
      <vt:lpstr>Labor 3</vt:lpstr>
      <vt:lpstr>SCOPE</vt:lpstr>
      <vt:lpstr>Equipment &amp; Fixtures 1</vt:lpstr>
      <vt:lpstr>Equipment &amp; Fixtures 2</vt:lpstr>
      <vt:lpstr>Equipment &amp; Fixtures 3</vt:lpstr>
      <vt:lpstr>Structures &amp; Real Property 1</vt:lpstr>
      <vt:lpstr>Structures &amp; Real Property 2</vt:lpstr>
      <vt:lpstr>Structures &amp; Real Property 3</vt:lpstr>
      <vt:lpstr>BOM1</vt:lpstr>
      <vt:lpstr>BOM2</vt:lpstr>
      <vt:lpstr>BOM3</vt:lpstr>
      <vt:lpstr>BOM4</vt:lpstr>
      <vt:lpstr>BOM5</vt:lpstr>
      <vt:lpstr>BOM6</vt:lpstr>
      <vt:lpstr>Total</vt:lpstr>
      <vt:lpstr>Cust Summary</vt:lpstr>
      <vt:lpstr>Professional Services</vt:lpstr>
      <vt:lpstr>Professional ServicesBOM</vt:lpstr>
      <vt:lpstr>Owner Included Items</vt:lpstr>
      <vt:lpstr>E &amp; F Freight 1</vt:lpstr>
      <vt:lpstr>E &amp; F Freight 2</vt:lpstr>
      <vt:lpstr>E &amp; F Freight 3</vt:lpstr>
      <vt:lpstr>S &amp; RP Freight 1</vt:lpstr>
      <vt:lpstr>S &amp; RP Freight 2</vt:lpstr>
      <vt:lpstr>S &amp; RP Freight 3</vt:lpstr>
      <vt:lpstr>SUMMARY</vt:lpstr>
      <vt:lpstr>Prof. Serv. Freight</vt:lpstr>
      <vt:lpstr>EBM Rate SHEET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'E &amp; F Freight 1'!Print_Area</vt:lpstr>
      <vt:lpstr>'E &amp; F Freight 2'!Print_Area</vt:lpstr>
      <vt:lpstr>'E &amp; F Freight 3'!Print_Area</vt:lpstr>
      <vt:lpstr>'Job Info'!Print_Area</vt:lpstr>
      <vt:lpstr>'Labor 1'!Print_Area</vt:lpstr>
      <vt:lpstr>'Labor 2'!Print_Area</vt:lpstr>
      <vt:lpstr>'Prof. Serv. Freight'!Print_Area</vt:lpstr>
      <vt:lpstr>'S &amp; RP Freight 1'!Print_Area</vt:lpstr>
      <vt:lpstr>'S &amp; RP Freight 2'!Print_Area</vt:lpstr>
      <vt:lpstr>'Tax 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2022-06-06T20:05:50Z</cp:lastPrinted>
  <dcterms:created xsi:type="dcterms:W3CDTF">2005-07-26T13:25:26Z</dcterms:created>
  <dcterms:modified xsi:type="dcterms:W3CDTF">2024-08-19T21:10:27Z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